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66925"/>
  <mc:AlternateContent xmlns:mc="http://schemas.openxmlformats.org/markup-compatibility/2006">
    <mc:Choice Requires="x15">
      <x15ac:absPath xmlns:x15ac="http://schemas.microsoft.com/office/spreadsheetml/2010/11/ac" url="C:\PLANILLAS DE INSCRIPCION 2026\"/>
    </mc:Choice>
  </mc:AlternateContent>
  <xr:revisionPtr revIDLastSave="0" documentId="13_ncr:1_{F884F8A6-5F09-457E-BCF9-EAD44CE4416B}" xr6:coauthVersionLast="47" xr6:coauthVersionMax="47" xr10:uidLastSave="{00000000-0000-0000-0000-000000000000}"/>
  <bookViews>
    <workbookView xWindow="-108" yWindow="-108" windowWidth="23256" windowHeight="13896" xr2:uid="{50D130F4-FB90-49A1-B739-A7AF19B05E1E}"/>
  </bookViews>
  <sheets>
    <sheet name="PLANILLA UNICA" sheetId="10" r:id="rId1"/>
    <sheet name="BASE DE DATOS" sheetId="12" r:id="rId2"/>
    <sheet name="LIGADOS" sheetId="11" state="hidden" r:id="rId3"/>
    <sheet name="Hoja4" sheetId="4" state="hidden"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8" i="10" l="1"/>
  <c r="P9" i="10"/>
  <c r="P10" i="10"/>
  <c r="P11" i="10"/>
  <c r="P12" i="10"/>
  <c r="P13" i="10"/>
  <c r="P14" i="10"/>
  <c r="P15" i="10"/>
  <c r="P16" i="10"/>
  <c r="P17" i="10"/>
  <c r="P18" i="10"/>
  <c r="P19" i="10"/>
  <c r="P20" i="10"/>
  <c r="P21" i="10"/>
  <c r="P22" i="10"/>
  <c r="P23" i="10"/>
  <c r="P24" i="10"/>
  <c r="P25" i="10"/>
  <c r="P26" i="10"/>
  <c r="P27" i="10"/>
  <c r="P28" i="10"/>
  <c r="P29" i="10"/>
  <c r="P30" i="10"/>
  <c r="P31" i="10"/>
  <c r="P32" i="10"/>
  <c r="P33" i="10"/>
  <c r="P34" i="10"/>
  <c r="P35" i="10"/>
  <c r="P36" i="10"/>
  <c r="P37" i="10"/>
  <c r="P38" i="10"/>
  <c r="P39" i="10"/>
  <c r="P40" i="10"/>
  <c r="P41" i="10"/>
  <c r="P42" i="10"/>
  <c r="P43" i="10"/>
  <c r="P44" i="10"/>
  <c r="P45" i="10"/>
  <c r="P46" i="10"/>
  <c r="P47" i="10"/>
  <c r="P48" i="10"/>
  <c r="P49" i="10"/>
  <c r="P50" i="10"/>
  <c r="P51" i="10"/>
  <c r="P52" i="10"/>
  <c r="P53" i="10"/>
  <c r="P54" i="10"/>
  <c r="P55" i="10"/>
  <c r="P56" i="10"/>
  <c r="P57" i="10"/>
  <c r="P58" i="10"/>
  <c r="P59" i="10"/>
  <c r="P60" i="10"/>
  <c r="P61" i="10"/>
  <c r="P62" i="10"/>
  <c r="P63" i="10"/>
  <c r="P64" i="10"/>
  <c r="P65" i="10"/>
  <c r="P66" i="10"/>
  <c r="P67" i="10"/>
  <c r="P68" i="10"/>
  <c r="P69" i="10"/>
  <c r="P70" i="10"/>
  <c r="P71" i="10"/>
  <c r="P72" i="10"/>
  <c r="P73" i="10"/>
  <c r="P74" i="10"/>
  <c r="P75" i="10"/>
  <c r="P76" i="10"/>
  <c r="P77" i="10"/>
  <c r="P78" i="10"/>
  <c r="P79" i="10"/>
  <c r="P80" i="10"/>
  <c r="P81" i="10"/>
  <c r="P82" i="10"/>
  <c r="P83" i="10"/>
  <c r="P84" i="10"/>
  <c r="P85" i="10"/>
  <c r="P86" i="10"/>
  <c r="P87" i="10"/>
  <c r="P88" i="10"/>
  <c r="P89" i="10"/>
  <c r="P90" i="10"/>
  <c r="P91" i="10"/>
  <c r="P92" i="10"/>
  <c r="P93" i="10"/>
  <c r="P94" i="10"/>
  <c r="P95" i="10"/>
  <c r="P96" i="10"/>
  <c r="P97" i="10"/>
  <c r="P98" i="10"/>
  <c r="P99" i="10"/>
  <c r="P100" i="10"/>
  <c r="P101" i="10"/>
  <c r="P102" i="10"/>
  <c r="P103" i="10"/>
  <c r="P104" i="10"/>
  <c r="P105" i="10"/>
  <c r="P106" i="10"/>
  <c r="P107" i="10"/>
  <c r="J8" i="12"/>
  <c r="J9" i="12"/>
  <c r="J10" i="12"/>
  <c r="J11" i="12"/>
  <c r="J12" i="12"/>
  <c r="J13" i="12"/>
  <c r="J14" i="12"/>
  <c r="J15" i="12"/>
  <c r="J16" i="12"/>
  <c r="J17" i="12"/>
  <c r="J18" i="12"/>
  <c r="J19" i="12"/>
  <c r="J20" i="12"/>
  <c r="J21" i="12"/>
  <c r="J22" i="12"/>
  <c r="J23" i="12"/>
  <c r="J24" i="12"/>
  <c r="J25" i="12"/>
  <c r="J26" i="12"/>
  <c r="J27" i="12"/>
  <c r="J28" i="12"/>
  <c r="J29" i="12"/>
  <c r="J30" i="12"/>
  <c r="J31" i="12"/>
  <c r="J32" i="12"/>
  <c r="J33" i="12"/>
  <c r="J34" i="12"/>
  <c r="J35" i="12"/>
  <c r="J36" i="12"/>
  <c r="J37" i="12"/>
  <c r="J38" i="12"/>
  <c r="J39" i="12"/>
  <c r="J40" i="12"/>
  <c r="J41" i="12"/>
  <c r="J42" i="12"/>
  <c r="J43" i="12"/>
  <c r="J44" i="12"/>
  <c r="J45" i="12"/>
  <c r="J46" i="12"/>
  <c r="J47" i="12"/>
  <c r="J48" i="12"/>
  <c r="J49" i="12"/>
  <c r="J50" i="12"/>
  <c r="J51" i="12"/>
  <c r="J52" i="12"/>
  <c r="J53" i="12"/>
  <c r="J54" i="12"/>
  <c r="J55" i="12"/>
  <c r="J56" i="12"/>
  <c r="J57" i="12"/>
  <c r="J58" i="12"/>
  <c r="J59" i="12"/>
  <c r="J60" i="12"/>
  <c r="J61" i="12"/>
  <c r="J62" i="12"/>
  <c r="J63" i="12"/>
  <c r="J64" i="12"/>
  <c r="J65" i="12"/>
  <c r="J66" i="12"/>
  <c r="J67" i="12"/>
  <c r="J68" i="12"/>
  <c r="J69" i="12"/>
  <c r="J70" i="12"/>
  <c r="J71" i="12"/>
  <c r="J72" i="12"/>
  <c r="J73" i="12"/>
  <c r="J74" i="12"/>
  <c r="J75" i="12"/>
  <c r="J76" i="12"/>
  <c r="J77" i="12"/>
  <c r="J78" i="12"/>
  <c r="J79" i="12"/>
  <c r="J80" i="12"/>
  <c r="J81" i="12"/>
  <c r="J82" i="12"/>
  <c r="J83" i="12"/>
  <c r="J84" i="12"/>
  <c r="J85" i="12"/>
  <c r="J86" i="12"/>
  <c r="J87" i="12"/>
  <c r="J88" i="12"/>
  <c r="J89" i="12"/>
  <c r="J90" i="12"/>
  <c r="J91" i="12"/>
  <c r="J92" i="12"/>
  <c r="J93" i="12"/>
  <c r="J94" i="12"/>
  <c r="J95" i="12"/>
  <c r="J96" i="12"/>
  <c r="J97" i="12"/>
  <c r="J98" i="12"/>
  <c r="J99" i="12"/>
  <c r="J100" i="12"/>
  <c r="J101" i="12"/>
  <c r="J102" i="12"/>
  <c r="J103" i="12"/>
  <c r="J104" i="12"/>
  <c r="J105" i="12"/>
  <c r="J106" i="12"/>
  <c r="J107" i="12"/>
  <c r="C16" i="12"/>
  <c r="C17" i="12"/>
  <c r="C18" i="12"/>
  <c r="C19" i="12"/>
  <c r="C20" i="12"/>
  <c r="C21" i="12"/>
  <c r="C22" i="12"/>
  <c r="C23" i="12"/>
  <c r="C24" i="12"/>
  <c r="C25" i="12"/>
  <c r="C26" i="12"/>
  <c r="C27" i="12"/>
  <c r="C28" i="12"/>
  <c r="C29" i="12"/>
  <c r="C30" i="12"/>
  <c r="C31" i="12"/>
  <c r="C32" i="12"/>
  <c r="C33" i="12"/>
  <c r="C34" i="12"/>
  <c r="C35" i="12"/>
  <c r="C36" i="12"/>
  <c r="C37" i="12"/>
  <c r="C38" i="12"/>
  <c r="C39" i="12"/>
  <c r="C40" i="12"/>
  <c r="C41" i="12"/>
  <c r="C42" i="12"/>
  <c r="C43" i="12"/>
  <c r="C44" i="12"/>
  <c r="C45" i="12"/>
  <c r="C46" i="12"/>
  <c r="C47" i="12"/>
  <c r="C48" i="12"/>
  <c r="C49" i="12"/>
  <c r="C50" i="12"/>
  <c r="C51" i="12"/>
  <c r="C52" i="12"/>
  <c r="C53" i="12"/>
  <c r="C54" i="12"/>
  <c r="C55" i="12"/>
  <c r="C56" i="12"/>
  <c r="C57" i="12"/>
  <c r="C58" i="12"/>
  <c r="C59" i="12"/>
  <c r="C60" i="12"/>
  <c r="C61" i="12"/>
  <c r="C62" i="12"/>
  <c r="C63" i="12"/>
  <c r="C64" i="12"/>
  <c r="C65" i="12"/>
  <c r="C66" i="12"/>
  <c r="C67" i="12"/>
  <c r="C68" i="12"/>
  <c r="C69" i="12"/>
  <c r="C70" i="12"/>
  <c r="C71" i="12"/>
  <c r="C72" i="12"/>
  <c r="C73" i="12"/>
  <c r="C74" i="12"/>
  <c r="C75" i="12"/>
  <c r="C76" i="12"/>
  <c r="C77" i="12"/>
  <c r="C78" i="12"/>
  <c r="C79" i="12"/>
  <c r="C80" i="12"/>
  <c r="C81" i="12"/>
  <c r="C82" i="12"/>
  <c r="C83" i="12"/>
  <c r="C84" i="12"/>
  <c r="C85" i="12"/>
  <c r="C86" i="12"/>
  <c r="C87" i="12"/>
  <c r="C88" i="12"/>
  <c r="C89" i="12"/>
  <c r="C90" i="12"/>
  <c r="C91" i="12"/>
  <c r="C92" i="12"/>
  <c r="C93" i="12"/>
  <c r="C94" i="12"/>
  <c r="C95" i="12"/>
  <c r="C96" i="12"/>
  <c r="C97" i="12"/>
  <c r="C98" i="12"/>
  <c r="C99" i="12"/>
  <c r="C100" i="12"/>
  <c r="C101" i="12"/>
  <c r="C102" i="12"/>
  <c r="C103" i="12"/>
  <c r="C104" i="12"/>
  <c r="C105" i="12"/>
  <c r="C106" i="12"/>
  <c r="C107" i="12"/>
  <c r="C9" i="12"/>
  <c r="C10" i="12"/>
  <c r="C11" i="12"/>
  <c r="C12" i="12"/>
  <c r="C13" i="12"/>
  <c r="C14" i="12"/>
  <c r="C15" i="12"/>
  <c r="C8" i="12"/>
  <c r="C108" i="12" s="1"/>
  <c r="B9" i="12"/>
  <c r="B10" i="12"/>
  <c r="B11" i="12"/>
  <c r="B12" i="12"/>
  <c r="B13" i="12"/>
  <c r="B14" i="12"/>
  <c r="B15" i="12"/>
  <c r="B16" i="12"/>
  <c r="B17" i="12"/>
  <c r="B18" i="12"/>
  <c r="B19" i="12"/>
  <c r="B20" i="12"/>
  <c r="B21" i="12"/>
  <c r="B22" i="12"/>
  <c r="B23" i="12"/>
  <c r="B24" i="12"/>
  <c r="B25" i="12"/>
  <c r="B26" i="12"/>
  <c r="B27" i="12"/>
  <c r="B28" i="12"/>
  <c r="B29" i="12"/>
  <c r="B30" i="12"/>
  <c r="B31" i="12"/>
  <c r="B32" i="12"/>
  <c r="B33" i="12"/>
  <c r="B34" i="12"/>
  <c r="B35" i="12"/>
  <c r="B36" i="12"/>
  <c r="B37" i="12"/>
  <c r="B38" i="12"/>
  <c r="B39" i="12"/>
  <c r="B40" i="12"/>
  <c r="B41" i="12"/>
  <c r="B42" i="12"/>
  <c r="B43" i="12"/>
  <c r="B44" i="12"/>
  <c r="B45" i="12"/>
  <c r="B46" i="12"/>
  <c r="B47" i="12"/>
  <c r="B48" i="12"/>
  <c r="B49" i="12"/>
  <c r="B50" i="12"/>
  <c r="B51" i="12"/>
  <c r="B52" i="12"/>
  <c r="B53" i="12"/>
  <c r="B54" i="12"/>
  <c r="B55" i="12"/>
  <c r="B56" i="12"/>
  <c r="B57" i="12"/>
  <c r="B58" i="12"/>
  <c r="B59" i="12"/>
  <c r="B60" i="12"/>
  <c r="B61" i="12"/>
  <c r="B62" i="12"/>
  <c r="B63" i="12"/>
  <c r="B64" i="12"/>
  <c r="B65" i="12"/>
  <c r="B66" i="12"/>
  <c r="B67" i="12"/>
  <c r="B68" i="12"/>
  <c r="B69" i="12"/>
  <c r="B70" i="12"/>
  <c r="B71" i="12"/>
  <c r="B72" i="12"/>
  <c r="B73" i="12"/>
  <c r="B74" i="12"/>
  <c r="B75" i="12"/>
  <c r="B76" i="12"/>
  <c r="B77" i="12"/>
  <c r="B78" i="12"/>
  <c r="B79" i="12"/>
  <c r="B80" i="12"/>
  <c r="B81" i="12"/>
  <c r="B82" i="12"/>
  <c r="B83" i="12"/>
  <c r="B84" i="12"/>
  <c r="B85" i="12"/>
  <c r="B86" i="12"/>
  <c r="B87" i="12"/>
  <c r="B88" i="12"/>
  <c r="B89" i="12"/>
  <c r="B90" i="12"/>
  <c r="B91" i="12"/>
  <c r="B92" i="12"/>
  <c r="B93" i="12"/>
  <c r="B94" i="12"/>
  <c r="B95" i="12"/>
  <c r="B96" i="12"/>
  <c r="B97" i="12"/>
  <c r="B98" i="12"/>
  <c r="B99" i="12"/>
  <c r="B100" i="12"/>
  <c r="B101" i="12"/>
  <c r="B102" i="12"/>
  <c r="B103" i="12"/>
  <c r="B104" i="12"/>
  <c r="B105" i="12"/>
  <c r="B106" i="12"/>
  <c r="B107" i="12"/>
  <c r="B8" i="12"/>
  <c r="G8" i="10" l="1"/>
  <c r="H8" i="10" s="1"/>
  <c r="I8" i="10" s="1"/>
  <c r="G9" i="10"/>
  <c r="H9" i="10" s="1"/>
  <c r="I9" i="10" s="1"/>
  <c r="G10" i="10"/>
  <c r="G11" i="10"/>
  <c r="H11" i="10" s="1"/>
  <c r="I11" i="10" s="1"/>
  <c r="G12" i="10"/>
  <c r="H12" i="10" s="1"/>
  <c r="I12" i="10" s="1"/>
  <c r="G13" i="10"/>
  <c r="H13" i="10" s="1"/>
  <c r="I13" i="10" s="1"/>
  <c r="G14" i="10"/>
  <c r="H14" i="10" s="1"/>
  <c r="I14" i="10" s="1"/>
  <c r="G15" i="10"/>
  <c r="H15" i="10" s="1"/>
  <c r="I15" i="10" s="1"/>
  <c r="G16" i="10"/>
  <c r="H16" i="10" s="1"/>
  <c r="I16" i="10" s="1"/>
  <c r="G17" i="10"/>
  <c r="H17" i="10" s="1"/>
  <c r="I17" i="10" s="1"/>
  <c r="G18" i="10"/>
  <c r="H18" i="10" s="1"/>
  <c r="I18" i="10" s="1"/>
  <c r="G19" i="10"/>
  <c r="H19" i="10" s="1"/>
  <c r="I19" i="10" s="1"/>
  <c r="G20" i="10"/>
  <c r="H20" i="10" s="1"/>
  <c r="I20" i="10" s="1"/>
  <c r="G21" i="10"/>
  <c r="H21" i="10" s="1"/>
  <c r="I21" i="10" s="1"/>
  <c r="G22" i="10"/>
  <c r="G23" i="10"/>
  <c r="G24" i="10"/>
  <c r="G25" i="10"/>
  <c r="H25" i="10" s="1"/>
  <c r="I25" i="10" s="1"/>
  <c r="G26" i="10"/>
  <c r="H26" i="10" s="1"/>
  <c r="I26" i="10" s="1"/>
  <c r="G27" i="10"/>
  <c r="H27" i="10" s="1"/>
  <c r="I27" i="10" s="1"/>
  <c r="G28" i="10"/>
  <c r="H28" i="10" s="1"/>
  <c r="I28" i="10" s="1"/>
  <c r="G29" i="10"/>
  <c r="H29" i="10" s="1"/>
  <c r="I29" i="10" s="1"/>
  <c r="G30" i="10"/>
  <c r="H30" i="10" s="1"/>
  <c r="I30" i="10" s="1"/>
  <c r="G31" i="10"/>
  <c r="H31" i="10" s="1"/>
  <c r="I31" i="10" s="1"/>
  <c r="G32" i="10"/>
  <c r="H32" i="10" s="1"/>
  <c r="I32" i="10" s="1"/>
  <c r="G33" i="10"/>
  <c r="H33" i="10" s="1"/>
  <c r="I33" i="10" s="1"/>
  <c r="G34" i="10"/>
  <c r="H34" i="10" s="1"/>
  <c r="I34" i="10" s="1"/>
  <c r="G35" i="10"/>
  <c r="H35" i="10" s="1"/>
  <c r="I35" i="10" s="1"/>
  <c r="G36" i="10"/>
  <c r="H36" i="10" s="1"/>
  <c r="I36" i="10" s="1"/>
  <c r="G37" i="10"/>
  <c r="H37" i="10" s="1"/>
  <c r="I37" i="10" s="1"/>
  <c r="G38" i="10"/>
  <c r="H38" i="10" s="1"/>
  <c r="I38" i="10" s="1"/>
  <c r="G39" i="10"/>
  <c r="H39" i="10" s="1"/>
  <c r="I39" i="10" s="1"/>
  <c r="G40" i="10"/>
  <c r="H40" i="10" s="1"/>
  <c r="I40" i="10" s="1"/>
  <c r="G41" i="10"/>
  <c r="H41" i="10" s="1"/>
  <c r="I41" i="10" s="1"/>
  <c r="G42" i="10"/>
  <c r="H42" i="10" s="1"/>
  <c r="I42" i="10" s="1"/>
  <c r="G43" i="10"/>
  <c r="H43" i="10" s="1"/>
  <c r="I43" i="10" s="1"/>
  <c r="G44" i="10"/>
  <c r="H44" i="10" s="1"/>
  <c r="I44" i="10" s="1"/>
  <c r="G45" i="10"/>
  <c r="H45" i="10" s="1"/>
  <c r="I45" i="10" s="1"/>
  <c r="G46" i="10"/>
  <c r="G47" i="10"/>
  <c r="G48" i="10"/>
  <c r="G49" i="10"/>
  <c r="G50" i="10"/>
  <c r="H50" i="10" s="1"/>
  <c r="I50" i="10" s="1"/>
  <c r="G51" i="10"/>
  <c r="H51" i="10" s="1"/>
  <c r="I51" i="10" s="1"/>
  <c r="G52" i="10"/>
  <c r="H52" i="10" s="1"/>
  <c r="I52" i="10" s="1"/>
  <c r="G53" i="10"/>
  <c r="H53" i="10" s="1"/>
  <c r="I53" i="10" s="1"/>
  <c r="G54" i="10"/>
  <c r="H54" i="10" s="1"/>
  <c r="I54" i="10" s="1"/>
  <c r="G55" i="10"/>
  <c r="H55" i="10" s="1"/>
  <c r="I55" i="10" s="1"/>
  <c r="G56" i="10"/>
  <c r="H56" i="10" s="1"/>
  <c r="I56" i="10" s="1"/>
  <c r="G57" i="10"/>
  <c r="H57" i="10" s="1"/>
  <c r="I57" i="10" s="1"/>
  <c r="G58" i="10"/>
  <c r="H58" i="10" s="1"/>
  <c r="I58" i="10" s="1"/>
  <c r="G59" i="10"/>
  <c r="H59" i="10" s="1"/>
  <c r="I59" i="10" s="1"/>
  <c r="G60" i="10"/>
  <c r="H60" i="10" s="1"/>
  <c r="I60" i="10" s="1"/>
  <c r="G61" i="10"/>
  <c r="H61" i="10" s="1"/>
  <c r="I61" i="10" s="1"/>
  <c r="G62" i="10"/>
  <c r="H62" i="10" s="1"/>
  <c r="I62" i="10" s="1"/>
  <c r="G63" i="10"/>
  <c r="H63" i="10" s="1"/>
  <c r="I63" i="10" s="1"/>
  <c r="G64" i="10"/>
  <c r="H64" i="10" s="1"/>
  <c r="I64" i="10" s="1"/>
  <c r="G65" i="10"/>
  <c r="H65" i="10" s="1"/>
  <c r="I65" i="10" s="1"/>
  <c r="G66" i="10"/>
  <c r="H66" i="10" s="1"/>
  <c r="I66" i="10" s="1"/>
  <c r="G67" i="10"/>
  <c r="H67" i="10" s="1"/>
  <c r="I67" i="10" s="1"/>
  <c r="G68" i="10"/>
  <c r="H68" i="10" s="1"/>
  <c r="I68" i="10" s="1"/>
  <c r="G69" i="10"/>
  <c r="H69" i="10" s="1"/>
  <c r="I69" i="10" s="1"/>
  <c r="G70" i="10"/>
  <c r="H70" i="10" s="1"/>
  <c r="I70" i="10" s="1"/>
  <c r="G71" i="10"/>
  <c r="H71" i="10" s="1"/>
  <c r="I71" i="10" s="1"/>
  <c r="G72" i="10"/>
  <c r="H72" i="10" s="1"/>
  <c r="I72" i="10" s="1"/>
  <c r="G73" i="10"/>
  <c r="H73" i="10" s="1"/>
  <c r="I73" i="10" s="1"/>
  <c r="G74" i="10"/>
  <c r="H74" i="10" s="1"/>
  <c r="I74" i="10" s="1"/>
  <c r="G75" i="10"/>
  <c r="H75" i="10" s="1"/>
  <c r="I75" i="10" s="1"/>
  <c r="G76" i="10"/>
  <c r="H76" i="10" s="1"/>
  <c r="I76" i="10" s="1"/>
  <c r="G77" i="10"/>
  <c r="H77" i="10" s="1"/>
  <c r="I77" i="10" s="1"/>
  <c r="G78" i="10"/>
  <c r="H78" i="10" s="1"/>
  <c r="I78" i="10" s="1"/>
  <c r="G79" i="10"/>
  <c r="H79" i="10" s="1"/>
  <c r="I79" i="10" s="1"/>
  <c r="G80" i="10"/>
  <c r="H80" i="10" s="1"/>
  <c r="I80" i="10" s="1"/>
  <c r="G81" i="10"/>
  <c r="H81" i="10" s="1"/>
  <c r="I81" i="10" s="1"/>
  <c r="G82" i="10"/>
  <c r="H82" i="10" s="1"/>
  <c r="I82" i="10" s="1"/>
  <c r="G83" i="10"/>
  <c r="H83" i="10" s="1"/>
  <c r="I83" i="10" s="1"/>
  <c r="G84" i="10"/>
  <c r="H84" i="10" s="1"/>
  <c r="I84" i="10" s="1"/>
  <c r="G85" i="10"/>
  <c r="H85" i="10" s="1"/>
  <c r="I85" i="10" s="1"/>
  <c r="G86" i="10"/>
  <c r="H86" i="10" s="1"/>
  <c r="I86" i="10" s="1"/>
  <c r="G87" i="10"/>
  <c r="H87" i="10" s="1"/>
  <c r="I87" i="10" s="1"/>
  <c r="G88" i="10"/>
  <c r="H88" i="10" s="1"/>
  <c r="I88" i="10" s="1"/>
  <c r="G89" i="10"/>
  <c r="H89" i="10" s="1"/>
  <c r="I89" i="10" s="1"/>
  <c r="G90" i="10"/>
  <c r="H90" i="10" s="1"/>
  <c r="I90" i="10" s="1"/>
  <c r="G91" i="10"/>
  <c r="H91" i="10" s="1"/>
  <c r="I91" i="10" s="1"/>
  <c r="G92" i="10"/>
  <c r="H92" i="10" s="1"/>
  <c r="I92" i="10" s="1"/>
  <c r="G93" i="10"/>
  <c r="H93" i="10" s="1"/>
  <c r="I93" i="10" s="1"/>
  <c r="G94" i="10"/>
  <c r="H94" i="10" s="1"/>
  <c r="I94" i="10" s="1"/>
  <c r="G95" i="10"/>
  <c r="H95" i="10" s="1"/>
  <c r="I95" i="10" s="1"/>
  <c r="G96" i="10"/>
  <c r="H96" i="10" s="1"/>
  <c r="I96" i="10" s="1"/>
  <c r="G97" i="10"/>
  <c r="H97" i="10" s="1"/>
  <c r="I97" i="10" s="1"/>
  <c r="G98" i="10"/>
  <c r="H98" i="10" s="1"/>
  <c r="I98" i="10" s="1"/>
  <c r="G99" i="10"/>
  <c r="H99" i="10" s="1"/>
  <c r="I99" i="10" s="1"/>
  <c r="G100" i="10"/>
  <c r="H100" i="10" s="1"/>
  <c r="I100" i="10" s="1"/>
  <c r="G101" i="10"/>
  <c r="H101" i="10" s="1"/>
  <c r="I101" i="10" s="1"/>
  <c r="G102" i="10"/>
  <c r="H102" i="10" s="1"/>
  <c r="I102" i="10" s="1"/>
  <c r="G103" i="10"/>
  <c r="H103" i="10" s="1"/>
  <c r="I103" i="10" s="1"/>
  <c r="G104" i="10"/>
  <c r="H104" i="10" s="1"/>
  <c r="I104" i="10" s="1"/>
  <c r="G105" i="10"/>
  <c r="H105" i="10" s="1"/>
  <c r="I105" i="10" s="1"/>
  <c r="G106" i="10"/>
  <c r="H106" i="10" s="1"/>
  <c r="I106" i="10" s="1"/>
  <c r="G107" i="10"/>
  <c r="H107" i="10" s="1"/>
  <c r="I107" i="10" s="1"/>
  <c r="H10" i="10"/>
  <c r="I10" i="10" s="1"/>
  <c r="H22" i="10"/>
  <c r="I22" i="10" s="1"/>
  <c r="H23" i="10"/>
  <c r="I23" i="10" s="1"/>
  <c r="H24" i="10"/>
  <c r="I24" i="10" s="1"/>
  <c r="H46" i="10"/>
  <c r="I46" i="10" s="1"/>
  <c r="H47" i="10"/>
  <c r="I47" i="10" s="1"/>
  <c r="H48" i="10"/>
  <c r="I48" i="10" s="1"/>
  <c r="H49" i="10"/>
  <c r="I49" i="10" s="1"/>
  <c r="Q8" i="10"/>
  <c r="Q9" i="10"/>
  <c r="Q10" i="10"/>
  <c r="Q11" i="10"/>
  <c r="Q12" i="10"/>
  <c r="Q13" i="10"/>
  <c r="Q14" i="10"/>
  <c r="Q15" i="10"/>
  <c r="Q16" i="10"/>
  <c r="Q17" i="10"/>
  <c r="Q18" i="10"/>
  <c r="Q19" i="10"/>
  <c r="Q20" i="10"/>
  <c r="Q21" i="10"/>
  <c r="Q22" i="10"/>
  <c r="Q23" i="10"/>
  <c r="Q24" i="10"/>
  <c r="Q25" i="10"/>
  <c r="Q26" i="10"/>
  <c r="Q27" i="10"/>
  <c r="Q28" i="10"/>
  <c r="Q29" i="10"/>
  <c r="Q30" i="10"/>
  <c r="Q31" i="10"/>
  <c r="Q32" i="10"/>
  <c r="Q33" i="10"/>
  <c r="Q34" i="10"/>
  <c r="Q35" i="10"/>
  <c r="Q36" i="10"/>
  <c r="Q37" i="10"/>
  <c r="Q38" i="10"/>
  <c r="Q39" i="10"/>
  <c r="Q40" i="10"/>
  <c r="Q41" i="10"/>
  <c r="Q42" i="10"/>
  <c r="Q43" i="10"/>
  <c r="Q44" i="10"/>
  <c r="Q45" i="10"/>
  <c r="Q46" i="10"/>
  <c r="Q47" i="10"/>
  <c r="Q48" i="10"/>
  <c r="Q49" i="10"/>
  <c r="Q50" i="10"/>
  <c r="Q51" i="10"/>
  <c r="Q52" i="10"/>
  <c r="Q53" i="10"/>
  <c r="Q54" i="10"/>
  <c r="Q55" i="10"/>
  <c r="Q56" i="10"/>
  <c r="Q57" i="10"/>
  <c r="Q58" i="10"/>
  <c r="Q59" i="10"/>
  <c r="Q60" i="10"/>
  <c r="Q61" i="10"/>
  <c r="Q62" i="10"/>
  <c r="Q63" i="10"/>
  <c r="Q64" i="10"/>
  <c r="Q65" i="10"/>
  <c r="Q66" i="10"/>
  <c r="Q67" i="10"/>
  <c r="Q68" i="10"/>
  <c r="Q69" i="10"/>
  <c r="Q70" i="10"/>
  <c r="Q71" i="10"/>
  <c r="Q72" i="10"/>
  <c r="Q73" i="10"/>
  <c r="Q74" i="10"/>
  <c r="Q75" i="10"/>
  <c r="Q76" i="10"/>
  <c r="Q77" i="10"/>
  <c r="Q78" i="10"/>
  <c r="Q79" i="10"/>
  <c r="Q80" i="10"/>
  <c r="Q81" i="10"/>
  <c r="Q82" i="10"/>
  <c r="Q83" i="10"/>
  <c r="Q84" i="10"/>
  <c r="Q85" i="10"/>
  <c r="Q86" i="10"/>
  <c r="Q87" i="10"/>
  <c r="Q88" i="10"/>
  <c r="Q89" i="10"/>
  <c r="Q90" i="10"/>
  <c r="Q91" i="10"/>
  <c r="Q92" i="10"/>
  <c r="Q93" i="10"/>
  <c r="Q94" i="10"/>
  <c r="Q95" i="10"/>
  <c r="Q96" i="10"/>
  <c r="Q97" i="10"/>
  <c r="Q98" i="10"/>
  <c r="Q99" i="10"/>
  <c r="Q100" i="10"/>
  <c r="Q101" i="10"/>
  <c r="Q102" i="10"/>
  <c r="Q103" i="10"/>
  <c r="Q104" i="10"/>
  <c r="Q105" i="10"/>
  <c r="Q106" i="10"/>
  <c r="Q107" i="10"/>
  <c r="K13" i="12"/>
  <c r="K14" i="12"/>
  <c r="K15" i="12"/>
  <c r="K16" i="12"/>
  <c r="K17" i="12"/>
  <c r="K18" i="12"/>
  <c r="K19" i="12"/>
  <c r="K20" i="12"/>
  <c r="K21" i="12"/>
  <c r="K22" i="12"/>
  <c r="K23" i="12"/>
  <c r="K24" i="12"/>
  <c r="K25" i="12"/>
  <c r="K26" i="12"/>
  <c r="K27" i="12"/>
  <c r="K28" i="12"/>
  <c r="K29" i="12"/>
  <c r="K30" i="12"/>
  <c r="K31" i="12"/>
  <c r="K32" i="12"/>
  <c r="K33" i="12"/>
  <c r="K34" i="12"/>
  <c r="K35" i="12"/>
  <c r="K36" i="12"/>
  <c r="K37" i="12"/>
  <c r="K38" i="12"/>
  <c r="K39" i="12"/>
  <c r="K40" i="12"/>
  <c r="K41" i="12"/>
  <c r="K42" i="12"/>
  <c r="K43" i="12"/>
  <c r="K44" i="12"/>
  <c r="K45" i="12"/>
  <c r="K46" i="12"/>
  <c r="K47" i="12"/>
  <c r="K48" i="12"/>
  <c r="K49" i="12"/>
  <c r="K50" i="12"/>
  <c r="K51" i="12"/>
  <c r="K52" i="12"/>
  <c r="K53" i="12"/>
  <c r="K54" i="12"/>
  <c r="K55" i="12"/>
  <c r="K56" i="12"/>
  <c r="K57" i="12"/>
  <c r="K58" i="12"/>
  <c r="K59" i="12"/>
  <c r="K60" i="12"/>
  <c r="K61" i="12"/>
  <c r="K62" i="12"/>
  <c r="K63" i="12"/>
  <c r="K64" i="12"/>
  <c r="K65" i="12"/>
  <c r="K66" i="12"/>
  <c r="K67" i="12"/>
  <c r="K68" i="12"/>
  <c r="K69" i="12"/>
  <c r="K70" i="12"/>
  <c r="K71" i="12"/>
  <c r="K72" i="12"/>
  <c r="K73" i="12"/>
  <c r="K74" i="12"/>
  <c r="K75" i="12"/>
  <c r="K76" i="12"/>
  <c r="K77" i="12"/>
  <c r="K78" i="12"/>
  <c r="K79" i="12"/>
  <c r="K80" i="12"/>
  <c r="K81" i="12"/>
  <c r="K82" i="12"/>
  <c r="K83" i="12"/>
  <c r="K84" i="12"/>
  <c r="K85" i="12"/>
  <c r="K86" i="12"/>
  <c r="K87" i="12"/>
  <c r="K88" i="12"/>
  <c r="K89" i="12"/>
  <c r="K90" i="12"/>
  <c r="K91" i="12"/>
  <c r="K92" i="12"/>
  <c r="K93" i="12"/>
  <c r="K94" i="12"/>
  <c r="K95" i="12"/>
  <c r="K96" i="12"/>
  <c r="K97" i="12"/>
  <c r="K98" i="12"/>
  <c r="K99" i="12"/>
  <c r="K100" i="12"/>
  <c r="K101" i="12"/>
  <c r="K102" i="12"/>
  <c r="K103" i="12"/>
  <c r="K104" i="12"/>
  <c r="K105" i="12"/>
  <c r="K106" i="12"/>
  <c r="K107" i="12"/>
  <c r="K9" i="12"/>
  <c r="K10" i="12"/>
  <c r="K11" i="12"/>
  <c r="K12" i="12"/>
  <c r="K8" i="12"/>
  <c r="E9" i="12" l="1"/>
  <c r="E10" i="12"/>
  <c r="E11" i="12"/>
  <c r="E12" i="12"/>
  <c r="E13" i="12"/>
  <c r="E14" i="12"/>
  <c r="E15" i="12"/>
  <c r="E16" i="12"/>
  <c r="E17" i="12"/>
  <c r="E18" i="12"/>
  <c r="E19" i="12"/>
  <c r="E20" i="12"/>
  <c r="E21" i="12"/>
  <c r="E22" i="12"/>
  <c r="E23" i="12"/>
  <c r="E24" i="12"/>
  <c r="E25" i="12"/>
  <c r="E26" i="12"/>
  <c r="E27" i="12"/>
  <c r="E28" i="12"/>
  <c r="E29" i="12"/>
  <c r="E30" i="12"/>
  <c r="E31" i="12"/>
  <c r="E32" i="12"/>
  <c r="E33" i="12"/>
  <c r="E34" i="12"/>
  <c r="E35" i="12"/>
  <c r="E36" i="12"/>
  <c r="E37" i="12"/>
  <c r="E38" i="12"/>
  <c r="E39" i="12"/>
  <c r="E40" i="12"/>
  <c r="E41" i="12"/>
  <c r="E42" i="12"/>
  <c r="E43" i="12"/>
  <c r="E44" i="12"/>
  <c r="E45" i="12"/>
  <c r="E46" i="12"/>
  <c r="E47" i="12"/>
  <c r="E48" i="12"/>
  <c r="E49" i="12"/>
  <c r="E50" i="12"/>
  <c r="E51" i="12"/>
  <c r="E52" i="12"/>
  <c r="E53" i="12"/>
  <c r="E54" i="12"/>
  <c r="E55" i="12"/>
  <c r="E56" i="12"/>
  <c r="E57" i="12"/>
  <c r="E58" i="12"/>
  <c r="E59" i="12"/>
  <c r="E60" i="12"/>
  <c r="E61" i="12"/>
  <c r="E62" i="12"/>
  <c r="E63" i="12"/>
  <c r="E64" i="12"/>
  <c r="E65" i="12"/>
  <c r="E66" i="12"/>
  <c r="E67" i="12"/>
  <c r="E68" i="12"/>
  <c r="E69" i="12"/>
  <c r="E70" i="12"/>
  <c r="E71" i="12"/>
  <c r="E72" i="12"/>
  <c r="E73" i="12"/>
  <c r="E74" i="12"/>
  <c r="E75" i="12"/>
  <c r="E76" i="12"/>
  <c r="E77" i="12"/>
  <c r="E78" i="12"/>
  <c r="E79" i="12"/>
  <c r="E80" i="12"/>
  <c r="E81" i="12"/>
  <c r="E82" i="12"/>
  <c r="E83" i="12"/>
  <c r="E84" i="12"/>
  <c r="E85" i="12"/>
  <c r="E86" i="12"/>
  <c r="E87" i="12"/>
  <c r="E88" i="12"/>
  <c r="E89" i="12"/>
  <c r="E90" i="12"/>
  <c r="E91" i="12"/>
  <c r="E92" i="12"/>
  <c r="E93" i="12"/>
  <c r="E94" i="12"/>
  <c r="E95" i="12"/>
  <c r="E96" i="12"/>
  <c r="E97" i="12"/>
  <c r="E98" i="12"/>
  <c r="E99" i="12"/>
  <c r="E100" i="12"/>
  <c r="E101" i="12"/>
  <c r="E102" i="12"/>
  <c r="E103" i="12"/>
  <c r="E104" i="12"/>
  <c r="E105" i="12"/>
  <c r="E106" i="12"/>
  <c r="E107" i="12"/>
  <c r="G12" i="12" l="1"/>
  <c r="G13" i="12"/>
  <c r="G14" i="12"/>
  <c r="G15" i="12"/>
  <c r="G16" i="12"/>
  <c r="G17" i="12"/>
  <c r="G18" i="12"/>
  <c r="G19" i="12"/>
  <c r="G24" i="12"/>
  <c r="G26" i="12"/>
  <c r="G27" i="12"/>
  <c r="G28" i="12"/>
  <c r="G29" i="12"/>
  <c r="G30" i="12"/>
  <c r="G31" i="12"/>
  <c r="G37" i="12"/>
  <c r="G38" i="12"/>
  <c r="G39" i="12"/>
  <c r="G40" i="12"/>
  <c r="G41" i="12"/>
  <c r="G42" i="12"/>
  <c r="G43" i="12"/>
  <c r="G46" i="12"/>
  <c r="G47" i="12"/>
  <c r="G48" i="12"/>
  <c r="G49" i="12"/>
  <c r="G51" i="12"/>
  <c r="G53" i="12"/>
  <c r="G54" i="12"/>
  <c r="G55" i="12"/>
  <c r="G60" i="12"/>
  <c r="G61" i="12"/>
  <c r="G62" i="12"/>
  <c r="G63" i="12"/>
  <c r="G64" i="12"/>
  <c r="G65" i="12"/>
  <c r="G66" i="12"/>
  <c r="G67" i="12"/>
  <c r="G70" i="12"/>
  <c r="G72" i="12"/>
  <c r="G73" i="12"/>
  <c r="G74" i="12"/>
  <c r="G75" i="12"/>
  <c r="G76" i="12"/>
  <c r="G77" i="12"/>
  <c r="G78" i="12"/>
  <c r="G79" i="12"/>
  <c r="G83" i="12"/>
  <c r="G85" i="12"/>
  <c r="G87" i="12"/>
  <c r="G88" i="12"/>
  <c r="G89" i="12"/>
  <c r="G90" i="12"/>
  <c r="G91" i="12"/>
  <c r="G94" i="12"/>
  <c r="G96" i="12"/>
  <c r="G97" i="12"/>
  <c r="G98" i="12"/>
  <c r="G99" i="12"/>
  <c r="G100" i="12"/>
  <c r="G101" i="12"/>
  <c r="G103" i="12"/>
  <c r="I8" i="12"/>
  <c r="I9" i="12"/>
  <c r="I10" i="12"/>
  <c r="I11" i="12"/>
  <c r="I12" i="12"/>
  <c r="I13" i="12"/>
  <c r="I14" i="12"/>
  <c r="I15" i="12"/>
  <c r="I16" i="12"/>
  <c r="I17" i="12"/>
  <c r="I18" i="12"/>
  <c r="I19" i="12"/>
  <c r="I20" i="12"/>
  <c r="I21" i="12"/>
  <c r="I22" i="12"/>
  <c r="I23" i="12"/>
  <c r="I24" i="12"/>
  <c r="I25" i="12"/>
  <c r="I26" i="12"/>
  <c r="I27" i="12"/>
  <c r="I28" i="12"/>
  <c r="I29" i="12"/>
  <c r="I30" i="12"/>
  <c r="I31" i="12"/>
  <c r="I32" i="12"/>
  <c r="I33" i="12"/>
  <c r="I34" i="12"/>
  <c r="I35" i="12"/>
  <c r="I36" i="12"/>
  <c r="I37" i="12"/>
  <c r="I38" i="12"/>
  <c r="I39" i="12"/>
  <c r="I40" i="12"/>
  <c r="I41" i="12"/>
  <c r="I42" i="12"/>
  <c r="I43" i="12"/>
  <c r="I44" i="12"/>
  <c r="I45" i="12"/>
  <c r="I46" i="12"/>
  <c r="I47" i="12"/>
  <c r="I48" i="12"/>
  <c r="I49" i="12"/>
  <c r="I50" i="12"/>
  <c r="I51" i="12"/>
  <c r="I52" i="12"/>
  <c r="I53" i="12"/>
  <c r="I54" i="12"/>
  <c r="I55" i="12"/>
  <c r="I56" i="12"/>
  <c r="I57" i="12"/>
  <c r="I58" i="12"/>
  <c r="I59" i="12"/>
  <c r="I60" i="12"/>
  <c r="I61" i="12"/>
  <c r="I62" i="12"/>
  <c r="I63" i="12"/>
  <c r="I64" i="12"/>
  <c r="I65" i="12"/>
  <c r="I66" i="12"/>
  <c r="I67" i="12"/>
  <c r="I68" i="12"/>
  <c r="I69" i="12"/>
  <c r="I70" i="12"/>
  <c r="I71" i="12"/>
  <c r="I72" i="12"/>
  <c r="I73" i="12"/>
  <c r="I74" i="12"/>
  <c r="I75" i="12"/>
  <c r="I76" i="12"/>
  <c r="I77" i="12"/>
  <c r="I78" i="12"/>
  <c r="I79" i="12"/>
  <c r="I80" i="12"/>
  <c r="I81" i="12"/>
  <c r="I82" i="12"/>
  <c r="I83" i="12"/>
  <c r="I84" i="12"/>
  <c r="I85" i="12"/>
  <c r="I86" i="12"/>
  <c r="I87" i="12"/>
  <c r="I88" i="12"/>
  <c r="I89" i="12"/>
  <c r="I90" i="12"/>
  <c r="I91" i="12"/>
  <c r="I92" i="12"/>
  <c r="I93" i="12"/>
  <c r="I94" i="12"/>
  <c r="I95" i="12"/>
  <c r="I96" i="12"/>
  <c r="I97" i="12"/>
  <c r="I98" i="12"/>
  <c r="I99" i="12"/>
  <c r="I100" i="12"/>
  <c r="I101" i="12"/>
  <c r="I102" i="12"/>
  <c r="I103" i="12"/>
  <c r="I104" i="12"/>
  <c r="I105" i="12"/>
  <c r="I106" i="12"/>
  <c r="I107" i="12"/>
  <c r="D10" i="12"/>
  <c r="D12" i="12"/>
  <c r="D13" i="12"/>
  <c r="D14" i="12"/>
  <c r="D15" i="12"/>
  <c r="D16" i="12"/>
  <c r="D17" i="12"/>
  <c r="D18" i="12"/>
  <c r="D19" i="12"/>
  <c r="D20" i="12"/>
  <c r="D21" i="12"/>
  <c r="D22" i="12"/>
  <c r="D23" i="12"/>
  <c r="D24" i="12"/>
  <c r="D25" i="12"/>
  <c r="D26" i="12"/>
  <c r="D27" i="12"/>
  <c r="D28" i="12"/>
  <c r="D29" i="12"/>
  <c r="D30" i="12"/>
  <c r="D31" i="12"/>
  <c r="D32" i="12"/>
  <c r="D33" i="12"/>
  <c r="D34" i="12"/>
  <c r="D35" i="12"/>
  <c r="D36" i="12"/>
  <c r="D37" i="12"/>
  <c r="D38" i="12"/>
  <c r="D39" i="12"/>
  <c r="D40" i="12"/>
  <c r="D41" i="12"/>
  <c r="D42" i="12"/>
  <c r="D43" i="12"/>
  <c r="D44" i="12"/>
  <c r="D45" i="12"/>
  <c r="D46" i="12"/>
  <c r="D47" i="12"/>
  <c r="D48" i="12"/>
  <c r="D49" i="12"/>
  <c r="D50" i="12"/>
  <c r="D51" i="12"/>
  <c r="D52" i="12"/>
  <c r="D53" i="12"/>
  <c r="D54" i="12"/>
  <c r="D55" i="12"/>
  <c r="D56" i="12"/>
  <c r="D57" i="12"/>
  <c r="D58" i="12"/>
  <c r="D59" i="12"/>
  <c r="D60" i="12"/>
  <c r="D61" i="12"/>
  <c r="D62" i="12"/>
  <c r="D63" i="12"/>
  <c r="D64" i="12"/>
  <c r="D65" i="12"/>
  <c r="D66" i="12"/>
  <c r="D67" i="12"/>
  <c r="D68" i="12"/>
  <c r="D69" i="12"/>
  <c r="D70" i="12"/>
  <c r="D71" i="12"/>
  <c r="D72" i="12"/>
  <c r="D73" i="12"/>
  <c r="D74" i="12"/>
  <c r="D75" i="12"/>
  <c r="D76" i="12"/>
  <c r="D77" i="12"/>
  <c r="D78" i="12"/>
  <c r="D79" i="12"/>
  <c r="D80" i="12"/>
  <c r="D81" i="12"/>
  <c r="D82" i="12"/>
  <c r="D83" i="12"/>
  <c r="D84" i="12"/>
  <c r="D85" i="12"/>
  <c r="D86" i="12"/>
  <c r="D87" i="12"/>
  <c r="D88" i="12"/>
  <c r="D89" i="12"/>
  <c r="D90" i="12"/>
  <c r="D91" i="12"/>
  <c r="D92" i="12"/>
  <c r="D93" i="12"/>
  <c r="D94" i="12"/>
  <c r="D95" i="12"/>
  <c r="D96" i="12"/>
  <c r="D97" i="12"/>
  <c r="D98" i="12"/>
  <c r="D99" i="12"/>
  <c r="D100" i="12"/>
  <c r="D101" i="12"/>
  <c r="D102" i="12"/>
  <c r="D103" i="12"/>
  <c r="D104" i="12"/>
  <c r="D105" i="12"/>
  <c r="D106" i="12"/>
  <c r="D107" i="12"/>
  <c r="D9" i="12"/>
  <c r="D8" i="12"/>
  <c r="B2" i="12"/>
  <c r="B3" i="12"/>
  <c r="B4" i="12"/>
  <c r="B5" i="12"/>
  <c r="B6" i="12"/>
  <c r="C57" i="11"/>
  <c r="Q56" i="11" a="1"/>
  <c r="Q56" i="11" s="1"/>
  <c r="P56" i="11" a="1"/>
  <c r="P56" i="11" s="1"/>
  <c r="M56" i="11"/>
  <c r="N56" i="11" s="1"/>
  <c r="O56" i="11" s="1"/>
  <c r="Q55" i="11" a="1"/>
  <c r="Q55" i="11" s="1"/>
  <c r="P55" i="11" a="1"/>
  <c r="P55" i="11" s="1"/>
  <c r="M55" i="11"/>
  <c r="N55" i="11" s="1"/>
  <c r="O55" i="11" s="1"/>
  <c r="Q54" i="11" a="1"/>
  <c r="Q54" i="11" s="1"/>
  <c r="P54" i="11" a="1"/>
  <c r="P54" i="11" s="1"/>
  <c r="M54" i="11"/>
  <c r="N54" i="11" s="1"/>
  <c r="O54" i="11" s="1"/>
  <c r="Q53" i="11" a="1"/>
  <c r="Q53" i="11" s="1"/>
  <c r="P53" i="11" a="1"/>
  <c r="P53" i="11" s="1"/>
  <c r="M53" i="11"/>
  <c r="N53" i="11" s="1"/>
  <c r="O53" i="11" s="1"/>
  <c r="Q52" i="11" a="1"/>
  <c r="Q52" i="11" s="1"/>
  <c r="P52" i="11" a="1"/>
  <c r="P52" i="11" s="1"/>
  <c r="M52" i="11"/>
  <c r="N52" i="11" s="1"/>
  <c r="O52" i="11" s="1"/>
  <c r="Q51" i="11" a="1"/>
  <c r="Q51" i="11" s="1"/>
  <c r="P51" i="11" a="1"/>
  <c r="P51" i="11" s="1"/>
  <c r="M51" i="11"/>
  <c r="N51" i="11" s="1"/>
  <c r="O51" i="11" s="1"/>
  <c r="Q50" i="11" a="1"/>
  <c r="Q50" i="11" s="1"/>
  <c r="P50" i="11" a="1"/>
  <c r="P50" i="11" s="1"/>
  <c r="M50" i="11"/>
  <c r="N50" i="11" s="1"/>
  <c r="O50" i="11" s="1"/>
  <c r="Q49" i="11" a="1"/>
  <c r="Q49" i="11" s="1"/>
  <c r="P49" i="11" a="1"/>
  <c r="P49" i="11" s="1"/>
  <c r="M49" i="11"/>
  <c r="N49" i="11" s="1"/>
  <c r="O49" i="11" s="1"/>
  <c r="Q48" i="11" a="1"/>
  <c r="Q48" i="11" s="1"/>
  <c r="P48" i="11" a="1"/>
  <c r="P48" i="11" s="1"/>
  <c r="M48" i="11"/>
  <c r="N48" i="11" s="1"/>
  <c r="O48" i="11" s="1"/>
  <c r="Q47" i="11" a="1"/>
  <c r="Q47" i="11" s="1"/>
  <c r="P47" i="11" a="1"/>
  <c r="P47" i="11" s="1"/>
  <c r="M47" i="11"/>
  <c r="N47" i="11" s="1"/>
  <c r="O47" i="11" s="1"/>
  <c r="Q46" i="11" a="1"/>
  <c r="Q46" i="11" s="1"/>
  <c r="P46" i="11" a="1"/>
  <c r="P46" i="11" s="1"/>
  <c r="M46" i="11"/>
  <c r="N46" i="11" s="1"/>
  <c r="O46" i="11" s="1"/>
  <c r="Q45" i="11" a="1"/>
  <c r="Q45" i="11" s="1"/>
  <c r="P45" i="11" a="1"/>
  <c r="P45" i="11" s="1"/>
  <c r="M45" i="11"/>
  <c r="N45" i="11" s="1"/>
  <c r="O45" i="11" s="1"/>
  <c r="Q44" i="11" a="1"/>
  <c r="Q44" i="11" s="1"/>
  <c r="P44" i="11" a="1"/>
  <c r="P44" i="11" s="1"/>
  <c r="M44" i="11"/>
  <c r="N44" i="11" s="1"/>
  <c r="O44" i="11" s="1"/>
  <c r="Q43" i="11" a="1"/>
  <c r="Q43" i="11" s="1"/>
  <c r="P43" i="11" a="1"/>
  <c r="P43" i="11" s="1"/>
  <c r="M43" i="11"/>
  <c r="N43" i="11" s="1"/>
  <c r="O43" i="11" s="1"/>
  <c r="Q42" i="11" a="1"/>
  <c r="Q42" i="11" s="1"/>
  <c r="P42" i="11" a="1"/>
  <c r="P42" i="11" s="1"/>
  <c r="M42" i="11"/>
  <c r="N42" i="11" s="1"/>
  <c r="O42" i="11" s="1"/>
  <c r="Q41" i="11" a="1"/>
  <c r="Q41" i="11" s="1"/>
  <c r="P41" i="11" a="1"/>
  <c r="P41" i="11" s="1"/>
  <c r="M41" i="11"/>
  <c r="N41" i="11" s="1"/>
  <c r="O41" i="11" s="1"/>
  <c r="Q40" i="11" a="1"/>
  <c r="Q40" i="11" s="1"/>
  <c r="P40" i="11" a="1"/>
  <c r="P40" i="11" s="1"/>
  <c r="M40" i="11"/>
  <c r="N40" i="11" s="1"/>
  <c r="O40" i="11" s="1"/>
  <c r="Q39" i="11" a="1"/>
  <c r="Q39" i="11" s="1"/>
  <c r="P39" i="11" a="1"/>
  <c r="P39" i="11" s="1"/>
  <c r="M39" i="11"/>
  <c r="N39" i="11" s="1"/>
  <c r="O39" i="11" s="1"/>
  <c r="Q38" i="11" a="1"/>
  <c r="Q38" i="11" s="1"/>
  <c r="P38" i="11" a="1"/>
  <c r="P38" i="11" s="1"/>
  <c r="M38" i="11"/>
  <c r="N38" i="11" s="1"/>
  <c r="O38" i="11" s="1"/>
  <c r="Q37" i="11" a="1"/>
  <c r="Q37" i="11" s="1"/>
  <c r="P37" i="11" a="1"/>
  <c r="P37" i="11" s="1"/>
  <c r="M37" i="11"/>
  <c r="N37" i="11" s="1"/>
  <c r="O37" i="11" s="1"/>
  <c r="Q36" i="11" a="1"/>
  <c r="Q36" i="11" s="1"/>
  <c r="P36" i="11" a="1"/>
  <c r="P36" i="11" s="1"/>
  <c r="M36" i="11"/>
  <c r="N36" i="11" s="1"/>
  <c r="O36" i="11" s="1"/>
  <c r="Q35" i="11" a="1"/>
  <c r="Q35" i="11" s="1"/>
  <c r="P35" i="11" a="1"/>
  <c r="P35" i="11" s="1"/>
  <c r="M35" i="11"/>
  <c r="N35" i="11" s="1"/>
  <c r="O35" i="11" s="1"/>
  <c r="Q34" i="11" a="1"/>
  <c r="Q34" i="11" s="1"/>
  <c r="P34" i="11" a="1"/>
  <c r="P34" i="11" s="1"/>
  <c r="M34" i="11"/>
  <c r="N34" i="11" s="1"/>
  <c r="O34" i="11" s="1"/>
  <c r="Q33" i="11" a="1"/>
  <c r="Q33" i="11" s="1"/>
  <c r="P33" i="11" a="1"/>
  <c r="P33" i="11" s="1"/>
  <c r="M33" i="11"/>
  <c r="N33" i="11" s="1"/>
  <c r="O33" i="11" s="1"/>
  <c r="Q32" i="11" a="1"/>
  <c r="Q32" i="11" s="1"/>
  <c r="P32" i="11" a="1"/>
  <c r="P32" i="11" s="1"/>
  <c r="M32" i="11"/>
  <c r="N32" i="11" s="1"/>
  <c r="O32" i="11" s="1"/>
  <c r="Q31" i="11" a="1"/>
  <c r="Q31" i="11" s="1"/>
  <c r="P31" i="11" a="1"/>
  <c r="P31" i="11" s="1"/>
  <c r="M31" i="11"/>
  <c r="N31" i="11" s="1"/>
  <c r="O31" i="11" s="1"/>
  <c r="Q30" i="11" a="1"/>
  <c r="Q30" i="11" s="1"/>
  <c r="P30" i="11" a="1"/>
  <c r="P30" i="11" s="1"/>
  <c r="M30" i="11"/>
  <c r="N30" i="11" s="1"/>
  <c r="O30" i="11" s="1"/>
  <c r="Q29" i="11" a="1"/>
  <c r="Q29" i="11" s="1"/>
  <c r="P29" i="11" a="1"/>
  <c r="P29" i="11" s="1"/>
  <c r="M29" i="11"/>
  <c r="N29" i="11" s="1"/>
  <c r="O29" i="11" s="1"/>
  <c r="Q28" i="11" a="1"/>
  <c r="Q28" i="11" s="1"/>
  <c r="P28" i="11" a="1"/>
  <c r="P28" i="11" s="1"/>
  <c r="M28" i="11"/>
  <c r="N28" i="11" s="1"/>
  <c r="O28" i="11" s="1"/>
  <c r="Q27" i="11" a="1"/>
  <c r="Q27" i="11" s="1"/>
  <c r="P27" i="11" a="1"/>
  <c r="P27" i="11" s="1"/>
  <c r="M27" i="11"/>
  <c r="N27" i="11" s="1"/>
  <c r="O27" i="11" s="1"/>
  <c r="Q26" i="11" a="1"/>
  <c r="Q26" i="11" s="1"/>
  <c r="P26" i="11" a="1"/>
  <c r="P26" i="11" s="1"/>
  <c r="M26" i="11"/>
  <c r="N26" i="11" s="1"/>
  <c r="O26" i="11" s="1"/>
  <c r="Q25" i="11" a="1"/>
  <c r="Q25" i="11" s="1"/>
  <c r="P25" i="11" a="1"/>
  <c r="P25" i="11" s="1"/>
  <c r="M25" i="11"/>
  <c r="N25" i="11" s="1"/>
  <c r="O25" i="11" s="1"/>
  <c r="Q24" i="11" a="1"/>
  <c r="Q24" i="11" s="1"/>
  <c r="P24" i="11" a="1"/>
  <c r="P24" i="11" s="1"/>
  <c r="M24" i="11"/>
  <c r="N24" i="11" s="1"/>
  <c r="O24" i="11" s="1"/>
  <c r="Q23" i="11" a="1"/>
  <c r="Q23" i="11" s="1"/>
  <c r="P23" i="11" a="1"/>
  <c r="P23" i="11" s="1"/>
  <c r="M23" i="11"/>
  <c r="N23" i="11" s="1"/>
  <c r="O23" i="11" s="1"/>
  <c r="Q22" i="11" a="1"/>
  <c r="Q22" i="11" s="1"/>
  <c r="P22" i="11" a="1"/>
  <c r="P22" i="11" s="1"/>
  <c r="M22" i="11"/>
  <c r="N22" i="11" s="1"/>
  <c r="O22" i="11" s="1"/>
  <c r="Q21" i="11" a="1"/>
  <c r="Q21" i="11" s="1"/>
  <c r="P21" i="11" a="1"/>
  <c r="P21" i="11" s="1"/>
  <c r="M21" i="11"/>
  <c r="N21" i="11" s="1"/>
  <c r="O21" i="11" s="1"/>
  <c r="Q20" i="11" a="1"/>
  <c r="Q20" i="11" s="1"/>
  <c r="P20" i="11" a="1"/>
  <c r="P20" i="11" s="1"/>
  <c r="M20" i="11"/>
  <c r="N20" i="11" s="1"/>
  <c r="O20" i="11" s="1"/>
  <c r="Q19" i="11" a="1"/>
  <c r="Q19" i="11" s="1"/>
  <c r="P19" i="11" a="1"/>
  <c r="P19" i="11" s="1"/>
  <c r="M19" i="11"/>
  <c r="N19" i="11" s="1"/>
  <c r="O19" i="11" s="1"/>
  <c r="Q18" i="11" a="1"/>
  <c r="Q18" i="11" s="1"/>
  <c r="P18" i="11" a="1"/>
  <c r="P18" i="11" s="1"/>
  <c r="M18" i="11"/>
  <c r="N18" i="11" s="1"/>
  <c r="O18" i="11" s="1"/>
  <c r="Q17" i="11" a="1"/>
  <c r="Q17" i="11" s="1"/>
  <c r="P17" i="11" a="1"/>
  <c r="P17" i="11" s="1"/>
  <c r="M17" i="11"/>
  <c r="N17" i="11" s="1"/>
  <c r="O17" i="11" s="1"/>
  <c r="Q16" i="11" a="1"/>
  <c r="Q16" i="11" s="1"/>
  <c r="P16" i="11" a="1"/>
  <c r="P16" i="11" s="1"/>
  <c r="M16" i="11"/>
  <c r="N16" i="11" s="1"/>
  <c r="O16" i="11" s="1"/>
  <c r="Q15" i="11" a="1"/>
  <c r="Q15" i="11" s="1"/>
  <c r="P15" i="11" a="1"/>
  <c r="P15" i="11" s="1"/>
  <c r="M15" i="11"/>
  <c r="N15" i="11" s="1"/>
  <c r="O15" i="11" s="1"/>
  <c r="Q14" i="11" a="1"/>
  <c r="Q14" i="11" s="1"/>
  <c r="P14" i="11" a="1"/>
  <c r="P14" i="11" s="1"/>
  <c r="M14" i="11"/>
  <c r="N14" i="11" s="1"/>
  <c r="O14" i="11" s="1"/>
  <c r="Q13" i="11" a="1"/>
  <c r="Q13" i="11" s="1"/>
  <c r="P13" i="11" a="1"/>
  <c r="P13" i="11" s="1"/>
  <c r="M13" i="11"/>
  <c r="N13" i="11" s="1"/>
  <c r="O13" i="11" s="1"/>
  <c r="Q12" i="11" a="1"/>
  <c r="Q12" i="11" s="1"/>
  <c r="P12" i="11" a="1"/>
  <c r="P12" i="11" s="1"/>
  <c r="M12" i="11"/>
  <c r="N12" i="11" s="1"/>
  <c r="O12" i="11" s="1"/>
  <c r="Q11" i="11" a="1"/>
  <c r="Q11" i="11" s="1"/>
  <c r="P11" i="11" a="1"/>
  <c r="P11" i="11" s="1"/>
  <c r="M11" i="11"/>
  <c r="N11" i="11" s="1"/>
  <c r="O11" i="11" s="1"/>
  <c r="Q10" i="11" a="1"/>
  <c r="Q10" i="11" s="1"/>
  <c r="P10" i="11" a="1"/>
  <c r="P10" i="11" s="1"/>
  <c r="M10" i="11"/>
  <c r="N10" i="11" s="1"/>
  <c r="O10" i="11" s="1"/>
  <c r="Q9" i="11" a="1"/>
  <c r="Q9" i="11" s="1"/>
  <c r="P9" i="11" a="1"/>
  <c r="P9" i="11" s="1"/>
  <c r="M9" i="11"/>
  <c r="N9" i="11" s="1"/>
  <c r="O9" i="11" s="1"/>
  <c r="Q8" i="11" a="1"/>
  <c r="Q8" i="11" s="1"/>
  <c r="P8" i="11" a="1"/>
  <c r="P8" i="11" s="1"/>
  <c r="M8" i="11"/>
  <c r="N8" i="11" s="1"/>
  <c r="O8" i="11" s="1"/>
  <c r="Q7" i="11" a="1"/>
  <c r="Q7" i="11" s="1"/>
  <c r="P7" i="11" a="1"/>
  <c r="P7" i="11" s="1"/>
  <c r="M7" i="11"/>
  <c r="N7" i="11" s="1"/>
  <c r="O7" i="11" s="1"/>
  <c r="Q6" i="11" a="1"/>
  <c r="Q6" i="11" s="1"/>
  <c r="P6" i="11" a="1"/>
  <c r="P6" i="11" s="1"/>
  <c r="M6" i="11"/>
  <c r="N6" i="11" s="1"/>
  <c r="O6" i="11" s="1"/>
  <c r="B108" i="10"/>
  <c r="E6" i="10" l="1"/>
  <c r="I6" i="10" s="1"/>
  <c r="G71" i="12"/>
  <c r="G23" i="12"/>
  <c r="G57" i="12"/>
  <c r="G20" i="12"/>
  <c r="G52" i="12"/>
  <c r="G107" i="12"/>
  <c r="G95" i="12"/>
  <c r="G59" i="12"/>
  <c r="G11" i="12"/>
  <c r="G82" i="12"/>
  <c r="G58" i="12"/>
  <c r="G10" i="12"/>
  <c r="G105" i="12"/>
  <c r="G81" i="12"/>
  <c r="G45" i="12"/>
  <c r="G21" i="12"/>
  <c r="G104" i="12"/>
  <c r="G80" i="12"/>
  <c r="G56" i="12"/>
  <c r="G86" i="12"/>
  <c r="G50" i="12"/>
  <c r="G22" i="12"/>
  <c r="G93" i="12"/>
  <c r="G69" i="12"/>
  <c r="G9" i="12"/>
  <c r="G92" i="12"/>
  <c r="G68" i="12"/>
  <c r="G32" i="12"/>
  <c r="G102" i="12"/>
  <c r="G25" i="12"/>
  <c r="G35" i="12"/>
  <c r="G106" i="12"/>
  <c r="G34" i="12"/>
  <c r="G33" i="12"/>
  <c r="G44" i="12"/>
  <c r="G84" i="12"/>
  <c r="G36" i="12"/>
  <c r="G8" i="12"/>
  <c r="O57" i="11"/>
  <c r="K6" i="10" l="1"/>
  <c r="D11" i="12"/>
  <c r="H58" i="12"/>
  <c r="H96" i="12"/>
  <c r="H54" i="12"/>
  <c r="H38" i="12"/>
  <c r="H90" i="12"/>
  <c r="H82" i="12"/>
  <c r="H74" i="12"/>
  <c r="H103" i="12"/>
  <c r="H86" i="12"/>
  <c r="H28" i="12"/>
  <c r="H41" i="12"/>
  <c r="H45" i="12"/>
  <c r="H67" i="12"/>
  <c r="H37" i="12"/>
  <c r="H91" i="12"/>
  <c r="H69" i="12"/>
  <c r="H59" i="12"/>
  <c r="H47" i="12"/>
  <c r="H53" i="12"/>
  <c r="H94" i="12"/>
  <c r="H61" i="12"/>
  <c r="H29" i="12"/>
  <c r="H102" i="12"/>
  <c r="H93" i="12"/>
  <c r="H56" i="12"/>
  <c r="H105" i="12"/>
  <c r="H95" i="12"/>
  <c r="H23" i="12"/>
  <c r="H24" i="12"/>
  <c r="H12" i="12"/>
  <c r="H73" i="12"/>
  <c r="H64" i="12"/>
  <c r="H65" i="12"/>
  <c r="H33" i="12"/>
  <c r="H72" i="12"/>
  <c r="H14" i="12"/>
  <c r="H104" i="12"/>
  <c r="H63" i="12"/>
  <c r="H27" i="12"/>
  <c r="H106" i="12"/>
  <c r="H50" i="12"/>
  <c r="H52" i="12"/>
  <c r="H16" i="12"/>
  <c r="H21" i="12"/>
  <c r="H77" i="12"/>
  <c r="H88" i="12"/>
  <c r="H36" i="12"/>
  <c r="H35" i="12"/>
  <c r="H98" i="12"/>
  <c r="H19" i="12"/>
  <c r="H9" i="12"/>
  <c r="H43" i="12"/>
  <c r="H20" i="12"/>
  <c r="H13" i="12"/>
  <c r="H55" i="12"/>
  <c r="H78" i="12"/>
  <c r="H46" i="12"/>
  <c r="H17" i="12"/>
  <c r="H25" i="12"/>
  <c r="H79" i="12"/>
  <c r="H57" i="12"/>
  <c r="H49" i="12"/>
  <c r="H66" i="12"/>
  <c r="H83" i="12"/>
  <c r="H89" i="12"/>
  <c r="H48" i="12"/>
  <c r="H26" i="12"/>
  <c r="H85" i="12"/>
  <c r="H100" i="12"/>
  <c r="H101" i="12"/>
  <c r="H32" i="12"/>
  <c r="H22" i="12"/>
  <c r="H80" i="12"/>
  <c r="H10" i="12"/>
  <c r="H107" i="12"/>
  <c r="H71" i="12"/>
  <c r="H15" i="12"/>
  <c r="H18" i="12"/>
  <c r="H68" i="12"/>
  <c r="H40" i="12"/>
  <c r="H75" i="12"/>
  <c r="H92" i="12"/>
  <c r="H87" i="12"/>
  <c r="H99" i="12"/>
  <c r="H11" i="12"/>
  <c r="H51" i="12"/>
  <c r="H84" i="12"/>
  <c r="H39" i="12"/>
  <c r="H81" i="12"/>
  <c r="H70" i="12"/>
  <c r="H44" i="12"/>
  <c r="H60" i="12"/>
  <c r="H62" i="12"/>
  <c r="H97" i="12"/>
  <c r="H30" i="12"/>
  <c r="H34" i="12"/>
  <c r="H42" i="12"/>
  <c r="H76" i="12"/>
  <c r="H31" i="12"/>
  <c r="H8" i="12"/>
  <c r="E8" i="12"/>
  <c r="F91" i="12" l="1"/>
  <c r="F67" i="12"/>
  <c r="F31" i="12"/>
  <c r="F90" i="12"/>
  <c r="F66" i="12"/>
  <c r="F30" i="12"/>
  <c r="F101" i="12"/>
  <c r="F89" i="12"/>
  <c r="F53" i="12"/>
  <c r="F29" i="12"/>
  <c r="F88" i="12"/>
  <c r="F64" i="12"/>
  <c r="F28" i="12"/>
  <c r="F87" i="12"/>
  <c r="F63" i="12"/>
  <c r="F27" i="12"/>
  <c r="F86" i="12"/>
  <c r="F50" i="12"/>
  <c r="F26" i="12"/>
  <c r="F73" i="12"/>
  <c r="F49" i="12"/>
  <c r="F25" i="12"/>
  <c r="F96" i="12"/>
  <c r="F72" i="12"/>
  <c r="F48" i="12"/>
  <c r="F24" i="12"/>
  <c r="F107" i="12"/>
  <c r="F95" i="12"/>
  <c r="F83" i="12"/>
  <c r="F71" i="12"/>
  <c r="F59" i="12"/>
  <c r="F47" i="12"/>
  <c r="F35" i="12"/>
  <c r="F23" i="12"/>
  <c r="F11" i="12"/>
  <c r="F103" i="12"/>
  <c r="F79" i="12"/>
  <c r="F55" i="12"/>
  <c r="F43" i="12"/>
  <c r="F19" i="12"/>
  <c r="F102" i="12"/>
  <c r="F78" i="12"/>
  <c r="F54" i="12"/>
  <c r="F42" i="12"/>
  <c r="F18" i="12"/>
  <c r="F77" i="12"/>
  <c r="F65" i="12"/>
  <c r="F41" i="12"/>
  <c r="F17" i="12"/>
  <c r="F100" i="12"/>
  <c r="F76" i="12"/>
  <c r="F52" i="12"/>
  <c r="F40" i="12"/>
  <c r="F16" i="12"/>
  <c r="F99" i="12"/>
  <c r="F75" i="12"/>
  <c r="F51" i="12"/>
  <c r="F39" i="12"/>
  <c r="F15" i="12"/>
  <c r="F98" i="12"/>
  <c r="F74" i="12"/>
  <c r="F62" i="12"/>
  <c r="F38" i="12"/>
  <c r="F14" i="12"/>
  <c r="F97" i="12"/>
  <c r="F85" i="12"/>
  <c r="F61" i="12"/>
  <c r="F37" i="12"/>
  <c r="F13" i="12"/>
  <c r="F84" i="12"/>
  <c r="F60" i="12"/>
  <c r="F36" i="12"/>
  <c r="F12" i="12"/>
  <c r="F106" i="12"/>
  <c r="F94" i="12"/>
  <c r="F82" i="12"/>
  <c r="F70" i="12"/>
  <c r="F58" i="12"/>
  <c r="F46" i="12"/>
  <c r="F34" i="12"/>
  <c r="F22" i="12"/>
  <c r="F10" i="12"/>
  <c r="F105" i="12"/>
  <c r="F93" i="12"/>
  <c r="F81" i="12"/>
  <c r="F69" i="12"/>
  <c r="F57" i="12"/>
  <c r="F45" i="12"/>
  <c r="F33" i="12"/>
  <c r="F21" i="12"/>
  <c r="F9" i="12"/>
  <c r="F104" i="12"/>
  <c r="F92" i="12"/>
  <c r="F80" i="12"/>
  <c r="F68" i="12"/>
  <c r="F56" i="12"/>
  <c r="F44" i="12"/>
  <c r="F32" i="12"/>
  <c r="F20" i="12"/>
  <c r="F8" i="12"/>
</calcChain>
</file>

<file path=xl/metadata.xml><?xml version="1.0" encoding="utf-8"?>
<metadata xmlns="http://schemas.openxmlformats.org/spreadsheetml/2006/main" xmlns:xlrd="http://schemas.microsoft.com/office/spreadsheetml/2017/richdata" xmlns:xda="http://schemas.microsoft.com/office/spreadsheetml/2017/dynamicarray">
  <metadataTypes count="2">
    <metadataType name="XLDAPR" minSupportedVersion="120000" copy="1" pasteAll="1" pasteValues="1" merge="1" splitFirst="1" rowColShift="1" clearFormats="1" clearComments="1" assign="1" coerce="1" cellMeta="1"/>
    <metadataType name="XLRICHVALUE" minSupportedVersion="120000" copy="1" pasteAll="1" pasteValues="1" merge="1" splitFirst="1" rowColShift="1" clearFormats="1" clearComments="1" assign="1" coerce="1"/>
  </metadataTypes>
  <futureMetadata name="XLDAPR" count="1">
    <bk>
      <extLst>
        <ext uri="{bdbb8cdc-fa1e-496e-a857-3c3f30c029c3}">
          <xda:dynamicArrayProperties fDynamic="1" fCollapsed="0"/>
        </ext>
      </extLst>
    </bk>
  </futureMetadata>
  <futureMetadata name="XLRICHVALUE" count="2">
    <bk>
      <extLst>
        <ext uri="{3e2802c4-a4d2-4d8b-9148-e3be6c30e623}">
          <xlrd:rvb i="0"/>
        </ext>
      </extLst>
    </bk>
    <bk>
      <extLst>
        <ext uri="{3e2802c4-a4d2-4d8b-9148-e3be6c30e623}">
          <xlrd:rvb i="1"/>
        </ext>
      </extLst>
    </bk>
  </futureMetadata>
  <cellMetadata count="1">
    <bk>
      <rc t="1" v="0"/>
    </bk>
  </cellMetadata>
  <valueMetadata count="2">
    <bk>
      <rc t="2" v="0"/>
    </bk>
    <bk>
      <rc t="2" v="1"/>
    </bk>
  </valueMetadata>
</metadata>
</file>

<file path=xl/sharedStrings.xml><?xml version="1.0" encoding="utf-8"?>
<sst xmlns="http://schemas.openxmlformats.org/spreadsheetml/2006/main" count="98" uniqueCount="72">
  <si>
    <t>NOMBRE 1</t>
  </si>
  <si>
    <t>APELLIDO 2</t>
  </si>
  <si>
    <t>TIPO DE DOCUMENTO</t>
  </si>
  <si>
    <t>NUMERO DE DOCUMENTO</t>
  </si>
  <si>
    <t>DIA DE NACIMIENTO</t>
  </si>
  <si>
    <t>MES DE NACIMIENTO</t>
  </si>
  <si>
    <t>AÑO DE NACIMIENTO</t>
  </si>
  <si>
    <t>CLUB/ESCUELA</t>
  </si>
  <si>
    <t>NOMBRE 2</t>
  </si>
  <si>
    <t>APELLLIDO 1</t>
  </si>
  <si>
    <t>DEPORTISTA</t>
  </si>
  <si>
    <t>ENTRENADOR</t>
  </si>
  <si>
    <t>DELEGADO</t>
  </si>
  <si>
    <t>CEDULA</t>
  </si>
  <si>
    <t xml:space="preserve">TARJETA </t>
  </si>
  <si>
    <t>RECREATIVO</t>
  </si>
  <si>
    <t>NOVATO</t>
  </si>
  <si>
    <t>N/A</t>
  </si>
  <si>
    <t>NACIMIENTO</t>
  </si>
  <si>
    <t>EDAD</t>
  </si>
  <si>
    <t>CATGORIA</t>
  </si>
  <si>
    <t>RAMA</t>
  </si>
  <si>
    <t>FEMENINO</t>
  </si>
  <si>
    <t>MASCULINO</t>
  </si>
  <si>
    <t>MUNICIPIO</t>
  </si>
  <si>
    <t>DELEGADO 1</t>
  </si>
  <si>
    <t>DELEGADO 2</t>
  </si>
  <si>
    <t>TECNICO 1</t>
  </si>
  <si>
    <t>TECNICO 2</t>
  </si>
  <si>
    <t>TÉCNICO 3</t>
  </si>
  <si>
    <t>REGISTRO</t>
  </si>
  <si>
    <t>NOVATOS</t>
  </si>
  <si>
    <t>DIA</t>
  </si>
  <si>
    <t>MES</t>
  </si>
  <si>
    <t>AÑO</t>
  </si>
  <si>
    <t>NRO</t>
  </si>
  <si>
    <t>NOMBRES Y APELLIDOS</t>
  </si>
  <si>
    <t>CATEGORIA</t>
  </si>
  <si>
    <t>CLUB</t>
  </si>
  <si>
    <t>V1</t>
  </si>
  <si>
    <t>V2</t>
  </si>
  <si>
    <t>F1</t>
  </si>
  <si>
    <t>F2</t>
  </si>
  <si>
    <t>SI</t>
  </si>
  <si>
    <t>NO</t>
  </si>
  <si>
    <t>NOMBRE DEL EVENTO:</t>
  </si>
  <si>
    <t>NOMBRE DEL CLUB:</t>
  </si>
  <si>
    <t>NOMBRE DEL PRESIDENTE DEL CLUB:</t>
  </si>
  <si>
    <t>RANKING DEPARTAMENTAL</t>
  </si>
  <si>
    <t>CORREO ELECTRONICO DEL CLUB:</t>
  </si>
  <si>
    <t>MUNICIPIO:</t>
  </si>
  <si>
    <t>SEDE DEL EVENTO:</t>
  </si>
  <si>
    <t>DELEGADO:</t>
  </si>
  <si>
    <t>ASISTENTE:</t>
  </si>
  <si>
    <t>TÉCNICO:</t>
  </si>
  <si>
    <t>FECHA DEL EVENTO:</t>
  </si>
  <si>
    <t>GENERO</t>
  </si>
  <si>
    <t>DOCUMENTO</t>
  </si>
  <si>
    <t>PLANILLA ÚNICA DE INSCRIPCIÓN TEMPORADA 2027</t>
  </si>
  <si>
    <t>TOTAL DEPORTISTAS:</t>
  </si>
  <si>
    <t>ESTADO DEL DEPORTISTA</t>
  </si>
  <si>
    <t>LIGA</t>
  </si>
  <si>
    <t>LIGA:</t>
  </si>
  <si>
    <t xml:space="preserve">NUMERO DE DOCUMENTO </t>
  </si>
  <si>
    <t>REG</t>
  </si>
  <si>
    <t>EXTRAORDINARIA:</t>
  </si>
  <si>
    <t>ORDINARIA</t>
  </si>
  <si>
    <t>CEL:</t>
  </si>
  <si>
    <t>ESTADO</t>
  </si>
  <si>
    <t>NOTA: LA ORGANIZACIÓN DEL EVENTO NO SE HACE RESPONSABLE POR CUALQUIER ERROR DE INSCRIPCIÓN EN GENERO, CATEGORÍA, FECHA DE NACIMIENTO O NOMBRE DE LOS DEPORTISTAS. LA PLANTILLA ESTA FORMULADA PARA UBICAR A LOS DEPORTISTAS EN CADA CATEGORIA SEGUN SU FECHA DE NACIMIENTO EDAD CUMPLIDA A 1 DE JULIO DE 2026. TODOS LOS ESPACIOS VERDES SON OBLIGATORIOS.</t>
  </si>
  <si>
    <t>TOTAL</t>
  </si>
  <si>
    <t>TERCER RANKING DEPARTAMENTAL 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</si>
</sst>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 #,##0.00_-;\-&quot;$&quot;\ * #,##0.00_-;_-&quot;$&quot;\ * &quot;-&quot;??_-;_-@_-"/>
  </numFmts>
  <fonts count="14" x14ac:knownFonts="1">
    <font>
      <sz val="11"/>
      <color theme="1"/>
      <name val="Calibri"/>
      <family val="2"/>
      <scheme val="minor"/>
    </font>
    <font>
      <sz val="8"/>
      <name val="Calibri"/>
      <family val="2"/>
      <scheme val="minor"/>
    </font>
    <font>
      <b/>
      <sz val="11"/>
      <color theme="0"/>
      <name val="Calibri"/>
      <family val="2"/>
      <scheme val="minor"/>
    </font>
    <font>
      <b/>
      <sz val="11"/>
      <color theme="1"/>
      <name val="Calibri"/>
      <family val="2"/>
      <scheme val="minor"/>
    </font>
    <font>
      <b/>
      <sz val="10"/>
      <color theme="0"/>
      <name val="Calibri"/>
      <family val="2"/>
      <scheme val="minor"/>
    </font>
    <font>
      <b/>
      <sz val="18"/>
      <color theme="0"/>
      <name val="Calibri"/>
      <family val="2"/>
      <scheme val="minor"/>
    </font>
    <font>
      <u/>
      <sz val="11"/>
      <color theme="10"/>
      <name val="Calibri"/>
      <family val="2"/>
      <scheme val="minor"/>
    </font>
    <font>
      <b/>
      <sz val="20"/>
      <color theme="1"/>
      <name val="Calibri"/>
      <family val="2"/>
      <scheme val="minor"/>
    </font>
    <font>
      <sz val="11"/>
      <color theme="1"/>
      <name val="Calibri"/>
      <family val="2"/>
      <scheme val="minor"/>
    </font>
    <font>
      <b/>
      <sz val="11"/>
      <name val="Calibri"/>
      <family val="2"/>
      <scheme val="minor"/>
    </font>
    <font>
      <b/>
      <sz val="8"/>
      <color theme="1"/>
      <name val="Calibri"/>
      <family val="2"/>
      <scheme val="minor"/>
    </font>
    <font>
      <b/>
      <sz val="28"/>
      <color theme="0"/>
      <name val="Calibri"/>
      <family val="2"/>
      <scheme val="minor"/>
    </font>
    <font>
      <b/>
      <sz val="9"/>
      <name val="Calibri"/>
      <family val="2"/>
      <scheme val="minor"/>
    </font>
    <font>
      <sz val="11"/>
      <color theme="0"/>
      <name val="Calibri"/>
      <family val="2"/>
      <scheme val="minor"/>
    </font>
  </fonts>
  <fills count="7">
    <fill>
      <patternFill patternType="none"/>
    </fill>
    <fill>
      <patternFill patternType="gray125"/>
    </fill>
    <fill>
      <patternFill patternType="solid">
        <fgColor rgb="FFFF0000"/>
        <bgColor indexed="64"/>
      </patternFill>
    </fill>
    <fill>
      <patternFill patternType="solid">
        <fgColor theme="9" tint="0.59999389629810485"/>
        <bgColor indexed="64"/>
      </patternFill>
    </fill>
    <fill>
      <patternFill patternType="solid">
        <fgColor theme="4" tint="0.39997558519241921"/>
        <bgColor indexed="64"/>
      </patternFill>
    </fill>
    <fill>
      <patternFill patternType="solid">
        <fgColor theme="0"/>
        <bgColor indexed="64"/>
      </patternFill>
    </fill>
    <fill>
      <patternFill patternType="solid">
        <fgColor rgb="FFFFC00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s>
  <cellStyleXfs count="3">
    <xf numFmtId="0" fontId="0" fillId="0" borderId="0"/>
    <xf numFmtId="0" fontId="6" fillId="0" borderId="0" applyNumberFormat="0" applyFill="0" applyBorder="0" applyAlignment="0" applyProtection="0"/>
    <xf numFmtId="44" fontId="8" fillId="0" borderId="0" applyFont="0" applyFill="0" applyBorder="0" applyAlignment="0" applyProtection="0"/>
  </cellStyleXfs>
  <cellXfs count="65">
    <xf numFmtId="0" fontId="0" fillId="0" borderId="0" xfId="0"/>
    <xf numFmtId="0" fontId="0" fillId="0" borderId="0" xfId="0" applyProtection="1">
      <protection locked="0"/>
    </xf>
    <xf numFmtId="0" fontId="0" fillId="0" borderId="0" xfId="0" applyAlignment="1" applyProtection="1">
      <alignment horizontal="center" vertical="center"/>
      <protection locked="0"/>
    </xf>
    <xf numFmtId="0" fontId="0" fillId="0" borderId="0" xfId="0" applyAlignment="1" applyProtection="1">
      <alignment horizontal="center" vertical="center" wrapText="1"/>
      <protection locked="0"/>
    </xf>
    <xf numFmtId="0" fontId="0" fillId="0" borderId="0" xfId="0" applyAlignment="1" applyProtection="1">
      <alignment horizontal="center"/>
      <protection locked="0"/>
    </xf>
    <xf numFmtId="0" fontId="0" fillId="0" borderId="0" xfId="0" applyAlignment="1">
      <alignment horizontal="center" vertical="center"/>
    </xf>
    <xf numFmtId="0" fontId="2" fillId="2" borderId="1" xfId="0" applyFont="1" applyFill="1" applyBorder="1"/>
    <xf numFmtId="0" fontId="2" fillId="2" borderId="1" xfId="0" applyFont="1" applyFill="1" applyBorder="1" applyAlignment="1">
      <alignment horizontal="left"/>
    </xf>
    <xf numFmtId="0" fontId="0" fillId="0" borderId="1" xfId="0" applyBorder="1"/>
    <xf numFmtId="0" fontId="0" fillId="0" borderId="0" xfId="0" applyAlignment="1">
      <alignment horizontal="left"/>
    </xf>
    <xf numFmtId="0" fontId="0" fillId="0" borderId="0" xfId="0" applyAlignment="1">
      <alignment horizontal="center"/>
    </xf>
    <xf numFmtId="0" fontId="9" fillId="3" borderId="1" xfId="0" applyFont="1" applyFill="1" applyBorder="1" applyAlignment="1" applyProtection="1">
      <alignment horizontal="left"/>
      <protection locked="0"/>
    </xf>
    <xf numFmtId="0" fontId="9" fillId="3" borderId="4" xfId="0" applyFont="1" applyFill="1" applyBorder="1" applyAlignment="1" applyProtection="1">
      <alignment horizontal="left"/>
      <protection locked="0"/>
    </xf>
    <xf numFmtId="0" fontId="2" fillId="0" borderId="0" xfId="0" applyFont="1"/>
    <xf numFmtId="0" fontId="0" fillId="0" borderId="1" xfId="0" applyBorder="1" applyAlignment="1">
      <alignment horizontal="center"/>
    </xf>
    <xf numFmtId="0" fontId="0" fillId="0" borderId="1" xfId="0" applyBorder="1" applyAlignment="1">
      <alignment horizontal="left"/>
    </xf>
    <xf numFmtId="0" fontId="10" fillId="0" borderId="0" xfId="0" applyFont="1" applyAlignment="1" applyProtection="1">
      <alignment horizontal="left" vertical="center" wrapText="1"/>
      <protection locked="0"/>
    </xf>
    <xf numFmtId="0" fontId="10" fillId="0" borderId="0" xfId="0" applyFont="1" applyAlignment="1" applyProtection="1">
      <alignment horizontal="left"/>
      <protection locked="0"/>
    </xf>
    <xf numFmtId="0" fontId="10" fillId="0" borderId="0" xfId="0" applyFont="1" applyAlignment="1" applyProtection="1">
      <alignment horizontal="left" vertical="center"/>
      <protection locked="0"/>
    </xf>
    <xf numFmtId="0" fontId="3" fillId="0" borderId="0" xfId="0" applyFont="1"/>
    <xf numFmtId="0" fontId="10" fillId="0" borderId="0" xfId="0" applyFont="1" applyAlignment="1">
      <alignment horizontal="left" vertical="center"/>
    </xf>
    <xf numFmtId="0" fontId="10" fillId="0" borderId="0" xfId="0" applyFont="1" applyAlignment="1">
      <alignment horizontal="left" vertical="center" wrapText="1"/>
    </xf>
    <xf numFmtId="0" fontId="10" fillId="0" borderId="0" xfId="0" applyFont="1" applyAlignment="1">
      <alignment horizontal="center" vertical="center"/>
    </xf>
    <xf numFmtId="0" fontId="10" fillId="0" borderId="0" xfId="0" applyFont="1" applyAlignment="1">
      <alignment horizontal="left"/>
    </xf>
    <xf numFmtId="44" fontId="9" fillId="3" borderId="4" xfId="2" applyFont="1" applyFill="1" applyBorder="1" applyAlignment="1" applyProtection="1">
      <alignment horizontal="center"/>
      <protection hidden="1"/>
    </xf>
    <xf numFmtId="44" fontId="9" fillId="3" borderId="1" xfId="2" applyFont="1" applyFill="1" applyBorder="1" applyAlignment="1" applyProtection="1">
      <alignment horizontal="center"/>
      <protection hidden="1"/>
    </xf>
    <xf numFmtId="0" fontId="10" fillId="0" borderId="0" xfId="0" applyFont="1" applyAlignment="1" applyProtection="1">
      <alignment horizontal="left"/>
      <protection hidden="1"/>
    </xf>
    <xf numFmtId="0" fontId="10" fillId="0" borderId="0" xfId="0" applyFont="1" applyAlignment="1" applyProtection="1">
      <alignment horizontal="left" vertical="center" wrapText="1"/>
      <protection hidden="1"/>
    </xf>
    <xf numFmtId="0" fontId="13" fillId="2" borderId="0" xfId="0" applyFont="1" applyFill="1" applyAlignment="1">
      <alignment horizontal="center"/>
    </xf>
    <xf numFmtId="0" fontId="13" fillId="2" borderId="0" xfId="0" applyFont="1" applyFill="1" applyAlignment="1">
      <alignment horizontal="left"/>
    </xf>
    <xf numFmtId="0" fontId="13" fillId="2" borderId="0" xfId="0" applyFont="1" applyFill="1"/>
    <xf numFmtId="0" fontId="10" fillId="0" borderId="0" xfId="0" applyFont="1" applyAlignment="1" applyProtection="1">
      <alignment horizontal="left" vertical="center"/>
      <protection hidden="1"/>
    </xf>
    <xf numFmtId="0" fontId="9" fillId="3" borderId="5" xfId="0" applyFont="1" applyFill="1" applyBorder="1" applyProtection="1">
      <protection locked="0"/>
    </xf>
    <xf numFmtId="0" fontId="9" fillId="3" borderId="6" xfId="0" applyFont="1" applyFill="1" applyBorder="1" applyProtection="1">
      <protection locked="0"/>
    </xf>
    <xf numFmtId="0" fontId="12" fillId="6" borderId="2" xfId="0" applyFont="1" applyFill="1" applyBorder="1" applyAlignment="1">
      <alignment horizontal="left" vertical="center" wrapText="1"/>
    </xf>
    <xf numFmtId="0" fontId="12" fillId="6" borderId="3" xfId="0" applyFont="1" applyFill="1" applyBorder="1" applyAlignment="1">
      <alignment horizontal="left"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11" fillId="4" borderId="3" xfId="0" applyFont="1" applyFill="1" applyBorder="1" applyAlignment="1">
      <alignment horizontal="center" vertical="center" wrapText="1"/>
    </xf>
    <xf numFmtId="0" fontId="2" fillId="2" borderId="1" xfId="0" applyFont="1" applyFill="1" applyBorder="1" applyAlignment="1">
      <alignment horizontal="right"/>
    </xf>
    <xf numFmtId="0" fontId="9" fillId="2" borderId="2" xfId="0" applyFont="1" applyFill="1" applyBorder="1" applyAlignment="1">
      <alignment horizontal="center"/>
    </xf>
    <xf numFmtId="0" fontId="9" fillId="2" borderId="3" xfId="0" applyFont="1" applyFill="1" applyBorder="1" applyAlignment="1">
      <alignment horizontal="center"/>
    </xf>
    <xf numFmtId="0" fontId="9" fillId="2" borderId="4" xfId="0" applyFont="1" applyFill="1" applyBorder="1" applyAlignment="1">
      <alignment horizontal="center"/>
    </xf>
    <xf numFmtId="0" fontId="3" fillId="3" borderId="2" xfId="0" applyFont="1" applyFill="1" applyBorder="1" applyAlignment="1" applyProtection="1">
      <alignment horizontal="center"/>
      <protection locked="0"/>
    </xf>
    <xf numFmtId="0" fontId="3" fillId="3" borderId="4" xfId="0" applyFont="1" applyFill="1" applyBorder="1" applyAlignment="1" applyProtection="1">
      <alignment horizontal="center"/>
      <protection locked="0"/>
    </xf>
    <xf numFmtId="0" fontId="2" fillId="2" borderId="2" xfId="0" applyFont="1" applyFill="1" applyBorder="1" applyAlignment="1">
      <alignment horizontal="left"/>
    </xf>
    <xf numFmtId="0" fontId="2" fillId="2" borderId="4" xfId="0" applyFont="1" applyFill="1" applyBorder="1" applyAlignment="1">
      <alignment horizontal="left"/>
    </xf>
    <xf numFmtId="0" fontId="6" fillId="3" borderId="2" xfId="1" applyFill="1" applyBorder="1" applyAlignment="1" applyProtection="1">
      <alignment horizontal="center"/>
      <protection locked="0"/>
    </xf>
    <xf numFmtId="0" fontId="3" fillId="3" borderId="3" xfId="0" applyFont="1" applyFill="1" applyBorder="1" applyAlignment="1" applyProtection="1">
      <alignment horizontal="center"/>
      <protection locked="0"/>
    </xf>
    <xf numFmtId="0" fontId="3" fillId="3" borderId="2" xfId="0" applyFont="1" applyFill="1" applyBorder="1" applyAlignment="1" applyProtection="1">
      <alignment horizontal="center"/>
      <protection hidden="1"/>
    </xf>
    <xf numFmtId="0" fontId="3" fillId="3" borderId="4" xfId="0" applyFont="1" applyFill="1" applyBorder="1" applyAlignment="1" applyProtection="1">
      <alignment horizontal="center"/>
      <protection hidden="1"/>
    </xf>
    <xf numFmtId="0" fontId="2" fillId="2" borderId="2" xfId="0" applyFont="1" applyFill="1" applyBorder="1" applyAlignment="1">
      <alignment horizontal="center"/>
    </xf>
    <xf numFmtId="0" fontId="2" fillId="2" borderId="3" xfId="0" applyFont="1" applyFill="1" applyBorder="1" applyAlignment="1">
      <alignment horizontal="center"/>
    </xf>
    <xf numFmtId="0" fontId="9" fillId="3" borderId="2" xfId="0" applyFont="1" applyFill="1" applyBorder="1" applyAlignment="1" applyProtection="1">
      <alignment horizontal="center"/>
      <protection locked="0"/>
    </xf>
    <xf numFmtId="0" fontId="9" fillId="3" borderId="4" xfId="0" applyFont="1" applyFill="1" applyBorder="1" applyAlignment="1" applyProtection="1">
      <alignment horizontal="center"/>
      <protection locked="0"/>
    </xf>
    <xf numFmtId="0" fontId="3" fillId="5" borderId="3" xfId="0" applyFont="1" applyFill="1" applyBorder="1" applyAlignment="1">
      <alignment horizontal="center" vertical="center" wrapText="1"/>
    </xf>
    <xf numFmtId="0" fontId="3" fillId="5" borderId="4" xfId="0" applyFont="1" applyFill="1" applyBorder="1" applyAlignment="1">
      <alignment horizontal="center" vertical="center" wrapText="1"/>
    </xf>
    <xf numFmtId="0" fontId="7" fillId="5" borderId="2" xfId="0" applyFont="1" applyFill="1" applyBorder="1" applyAlignment="1">
      <alignment horizontal="center" vertical="center" wrapText="1"/>
    </xf>
    <xf numFmtId="0" fontId="7" fillId="5" borderId="3" xfId="0" applyFont="1" applyFill="1" applyBorder="1" applyAlignment="1">
      <alignment horizontal="center" vertical="center" wrapText="1"/>
    </xf>
    <xf numFmtId="0" fontId="3" fillId="3" borderId="2" xfId="0" applyFont="1" applyFill="1" applyBorder="1" applyAlignment="1">
      <alignment horizontal="center"/>
    </xf>
    <xf numFmtId="0" fontId="3" fillId="3" borderId="3" xfId="0" applyFont="1" applyFill="1" applyBorder="1" applyAlignment="1">
      <alignment horizontal="center"/>
    </xf>
    <xf numFmtId="0" fontId="3" fillId="3" borderId="4" xfId="0" applyFont="1" applyFill="1" applyBorder="1" applyAlignment="1">
      <alignment horizontal="center"/>
    </xf>
    <xf numFmtId="0" fontId="2" fillId="2" borderId="1" xfId="0" applyFont="1" applyFill="1" applyBorder="1" applyAlignment="1">
      <alignment horizontal="center"/>
    </xf>
    <xf numFmtId="0" fontId="2" fillId="2" borderId="1" xfId="0" applyFont="1" applyFill="1" applyBorder="1" applyAlignment="1">
      <alignment horizontal="left"/>
    </xf>
    <xf numFmtId="0" fontId="4" fillId="2" borderId="1" xfId="0" applyFont="1" applyFill="1" applyBorder="1" applyAlignment="1">
      <alignment horizontal="left"/>
    </xf>
  </cellXfs>
  <cellStyles count="3">
    <cellStyle name="Hipervínculo" xfId="1" builtinId="8"/>
    <cellStyle name="Moneda" xfId="2" builtinId="4"/>
    <cellStyle name="Normal" xfId="0" builtinId="0"/>
  </cellStyles>
  <dxfs count="106">
    <dxf>
      <protection locked="0" hidden="0"/>
    </dxf>
    <dxf>
      <protection locked="0" hidden="0"/>
    </dxf>
    <dxf>
      <protection locked="0" hidden="0"/>
    </dxf>
    <dxf>
      <protection locked="0" hidden="0"/>
    </dxf>
    <dxf>
      <protection locked="0" hidden="0"/>
    </dxf>
    <dxf>
      <protection locked="0" hidden="0"/>
    </dxf>
    <dxf>
      <alignment horizontal="center" textRotation="0" wrapText="0" indent="0" justifyLastLine="0" shrinkToFit="0" readingOrder="0"/>
      <protection locked="0" hidden="0"/>
    </dxf>
    <dxf>
      <protection locked="0" hidden="0"/>
    </dxf>
    <dxf>
      <protection locked="0" hidden="0"/>
    </dxf>
    <dxf>
      <protection locked="0" hidden="0"/>
    </dxf>
    <dxf>
      <numFmt numFmtId="0" formatCode="General"/>
      <alignment horizontal="center" vertical="center" textRotation="0" wrapText="0" indent="0" justifyLastLine="0" shrinkToFit="0" readingOrder="0"/>
      <protection locked="1" hidden="0"/>
    </dxf>
    <dxf>
      <protection locked="0" hidden="0"/>
    </dxf>
    <dxf>
      <numFmt numFmtId="0" formatCode="General"/>
      <alignment horizontal="center" vertical="center" textRotation="0" wrapText="0" indent="0" justifyLastLine="0" shrinkToFit="0" readingOrder="0"/>
      <protection locked="1" hidden="0"/>
    </dxf>
    <dxf>
      <protection locked="0" hidden="0"/>
    </dxf>
    <dxf>
      <protection locked="1" hidden="0"/>
    </dxf>
    <dxf>
      <protection locked="0" hidden="0"/>
    </dxf>
    <dxf>
      <protection locked="1" hidden="0"/>
    </dxf>
    <dxf>
      <protection locked="0" hidden="0"/>
    </dxf>
    <dxf>
      <protection locked="1"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alignment horizontal="center" vertical="bottom" textRotation="0" wrapText="0" indent="0" justifyLastLine="0" shrinkToFit="0" readingOrder="0"/>
      <protection locked="0" hidden="0"/>
    </dxf>
    <dxf>
      <alignment horizontal="center" textRotation="0" wrapText="0" indent="0" justifyLastLine="0" shrinkToFit="0" readingOrder="0"/>
      <protection locked="0" hidden="0"/>
    </dxf>
    <dxf>
      <protection locked="0" hidden="0"/>
    </dxf>
    <dxf>
      <protection locked="0" hidden="0"/>
    </dxf>
    <dxf>
      <alignment horizontal="center" vertical="center" textRotation="0" wrapText="0" indent="0" justifyLastLine="0" shrinkToFit="0" readingOrder="0"/>
      <protection locked="0" hidden="0"/>
    </dxf>
    <dxf>
      <font>
        <b val="0"/>
        <i val="0"/>
        <strike val="0"/>
        <condense val="0"/>
        <extend val="0"/>
        <outline val="0"/>
        <shadow val="0"/>
        <u val="none"/>
        <vertAlign val="baseline"/>
        <sz val="11"/>
        <color theme="0"/>
        <name val="Calibri"/>
        <family val="2"/>
        <scheme val="minor"/>
      </font>
      <numFmt numFmtId="0" formatCode="General"/>
      <fill>
        <patternFill patternType="solid">
          <fgColor indexed="64"/>
          <bgColor rgb="FFFF0000"/>
        </patternFill>
      </fill>
      <protection locked="1" hidden="0"/>
    </dxf>
    <dxf>
      <numFmt numFmtId="0" formatCode="General"/>
      <protection locked="1" hidden="0"/>
    </dxf>
    <dxf>
      <font>
        <b val="0"/>
        <i val="0"/>
        <strike val="0"/>
        <condense val="0"/>
        <extend val="0"/>
        <outline val="0"/>
        <shadow val="0"/>
        <u val="none"/>
        <vertAlign val="baseline"/>
        <sz val="11"/>
        <color theme="0"/>
        <name val="Calibri"/>
        <family val="2"/>
        <scheme val="minor"/>
      </font>
      <numFmt numFmtId="0" formatCode="General"/>
      <fill>
        <patternFill patternType="solid">
          <fgColor indexed="64"/>
          <bgColor rgb="FFFF0000"/>
        </patternFill>
      </fill>
      <protection locked="1" hidden="0"/>
    </dxf>
    <dxf>
      <numFmt numFmtId="0" formatCode="General"/>
      <protection locked="1" hidden="0"/>
    </dxf>
    <dxf>
      <font>
        <b val="0"/>
        <i val="0"/>
        <strike val="0"/>
        <condense val="0"/>
        <extend val="0"/>
        <outline val="0"/>
        <shadow val="0"/>
        <u val="none"/>
        <vertAlign val="baseline"/>
        <sz val="11"/>
        <color theme="0"/>
        <name val="Calibri"/>
        <family val="2"/>
        <scheme val="minor"/>
      </font>
      <numFmt numFmtId="0" formatCode="General"/>
      <fill>
        <patternFill patternType="solid">
          <fgColor indexed="64"/>
          <bgColor rgb="FFFF0000"/>
        </patternFill>
      </fill>
      <protection locked="1" hidden="0"/>
    </dxf>
    <dxf>
      <numFmt numFmtId="0" formatCode="General"/>
      <protection locked="1" hidden="0"/>
    </dxf>
    <dxf>
      <font>
        <b val="0"/>
        <i val="0"/>
        <strike val="0"/>
        <condense val="0"/>
        <extend val="0"/>
        <outline val="0"/>
        <shadow val="0"/>
        <u val="none"/>
        <vertAlign val="baseline"/>
        <sz val="11"/>
        <color theme="0"/>
        <name val="Calibri"/>
        <family val="2"/>
        <scheme val="minor"/>
      </font>
      <numFmt numFmtId="0" formatCode="General"/>
      <fill>
        <patternFill patternType="solid">
          <fgColor indexed="64"/>
          <bgColor rgb="FFFF0000"/>
        </patternFill>
      </fill>
      <protection locked="1" hidden="0"/>
    </dxf>
    <dxf>
      <numFmt numFmtId="0" formatCode="General"/>
      <protection locked="1" hidden="0"/>
    </dxf>
    <dxf>
      <font>
        <b val="0"/>
        <i val="0"/>
        <strike val="0"/>
        <condense val="0"/>
        <extend val="0"/>
        <outline val="0"/>
        <shadow val="0"/>
        <u val="none"/>
        <vertAlign val="baseline"/>
        <sz val="11"/>
        <color theme="0"/>
        <name val="Calibri"/>
        <family val="2"/>
        <scheme val="minor"/>
      </font>
      <numFmt numFmtId="0" formatCode="General"/>
      <fill>
        <patternFill patternType="solid">
          <fgColor indexed="64"/>
          <bgColor rgb="FFFF0000"/>
        </patternFill>
      </fill>
      <protection locked="1" hidden="0"/>
    </dxf>
    <dxf>
      <numFmt numFmtId="0" formatCode="General"/>
      <protection locked="1" hidden="0"/>
    </dxf>
    <dxf>
      <font>
        <b val="0"/>
        <i val="0"/>
        <strike val="0"/>
        <condense val="0"/>
        <extend val="0"/>
        <outline val="0"/>
        <shadow val="0"/>
        <u val="none"/>
        <vertAlign val="baseline"/>
        <sz val="11"/>
        <color theme="0"/>
        <name val="Calibri"/>
        <family val="2"/>
        <scheme val="minor"/>
      </font>
      <numFmt numFmtId="0" formatCode="General"/>
      <fill>
        <patternFill patternType="solid">
          <fgColor indexed="64"/>
          <bgColor rgb="FFFF0000"/>
        </patternFill>
      </fill>
      <protection locked="1" hidden="0"/>
    </dxf>
    <dxf>
      <numFmt numFmtId="0" formatCode="General"/>
      <protection locked="1" hidden="0"/>
    </dxf>
    <dxf>
      <font>
        <b val="0"/>
        <i val="0"/>
        <strike val="0"/>
        <condense val="0"/>
        <extend val="0"/>
        <outline val="0"/>
        <shadow val="0"/>
        <u val="none"/>
        <vertAlign val="baseline"/>
        <sz val="11"/>
        <color theme="0"/>
        <name val="Calibri"/>
        <family val="2"/>
        <scheme val="minor"/>
      </font>
      <numFmt numFmtId="0" formatCode="General"/>
      <fill>
        <patternFill patternType="solid">
          <fgColor indexed="64"/>
          <bgColor rgb="FFFF0000"/>
        </patternFill>
      </fill>
      <protection locked="1" hidden="0"/>
    </dxf>
    <dxf>
      <numFmt numFmtId="0" formatCode="General"/>
      <protection locked="1" hidden="0"/>
    </dxf>
    <dxf>
      <font>
        <b val="0"/>
        <i val="0"/>
        <strike val="0"/>
        <condense val="0"/>
        <extend val="0"/>
        <outline val="0"/>
        <shadow val="0"/>
        <u val="none"/>
        <vertAlign val="baseline"/>
        <sz val="11"/>
        <color theme="0"/>
        <name val="Calibri"/>
        <family val="2"/>
        <scheme val="minor"/>
      </font>
      <numFmt numFmtId="0" formatCode="General"/>
      <fill>
        <patternFill patternType="solid">
          <fgColor indexed="64"/>
          <bgColor rgb="FFFF0000"/>
        </patternFill>
      </fill>
      <protection locked="1" hidden="0"/>
    </dxf>
    <dxf>
      <numFmt numFmtId="0" formatCode="General"/>
      <protection locked="1" hidden="0"/>
    </dxf>
    <dxf>
      <font>
        <b val="0"/>
        <i val="0"/>
        <strike val="0"/>
        <condense val="0"/>
        <extend val="0"/>
        <outline val="0"/>
        <shadow val="0"/>
        <u val="none"/>
        <vertAlign val="baseline"/>
        <sz val="11"/>
        <color theme="0"/>
        <name val="Calibri"/>
        <family val="2"/>
        <scheme val="minor"/>
      </font>
      <numFmt numFmtId="0" formatCode="General"/>
      <fill>
        <patternFill patternType="solid">
          <fgColor indexed="64"/>
          <bgColor rgb="FFFF0000"/>
        </patternFill>
      </fill>
      <protection locked="1" hidden="0"/>
    </dxf>
    <dxf>
      <numFmt numFmtId="0" formatCode="General"/>
      <protection locked="1" hidden="0"/>
    </dxf>
    <dxf>
      <font>
        <b val="0"/>
        <i val="0"/>
        <strike val="0"/>
        <condense val="0"/>
        <extend val="0"/>
        <outline val="0"/>
        <shadow val="0"/>
        <u val="none"/>
        <vertAlign val="baseline"/>
        <sz val="11"/>
        <color theme="0"/>
        <name val="Calibri"/>
        <family val="2"/>
        <scheme val="minor"/>
      </font>
      <numFmt numFmtId="0" formatCode="General"/>
      <fill>
        <patternFill patternType="solid">
          <fgColor indexed="64"/>
          <bgColor rgb="FFFF0000"/>
        </patternFill>
      </fill>
      <alignment horizontal="left" vertical="bottom" textRotation="0" wrapText="0" indent="0" justifyLastLine="0" shrinkToFit="0" readingOrder="0"/>
      <protection locked="1" hidden="0"/>
    </dxf>
    <dxf>
      <numFmt numFmtId="0" formatCode="General"/>
      <alignment horizontal="left" vertical="bottom" textRotation="0" wrapText="0" indent="0" justifyLastLine="0" shrinkToFit="0" readingOrder="0"/>
      <protection locked="1" hidden="0"/>
    </dxf>
    <dxf>
      <font>
        <b val="0"/>
        <i val="0"/>
        <strike val="0"/>
        <condense val="0"/>
        <extend val="0"/>
        <outline val="0"/>
        <shadow val="0"/>
        <u val="none"/>
        <vertAlign val="baseline"/>
        <sz val="11"/>
        <color theme="0"/>
        <name val="Calibri"/>
        <family val="2"/>
        <scheme val="minor"/>
      </font>
      <fill>
        <patternFill patternType="solid">
          <fgColor indexed="64"/>
          <bgColor rgb="FFFF0000"/>
        </patternFill>
      </fill>
      <alignment horizontal="center" vertical="bottom" textRotation="0" wrapText="0" indent="0" justifyLastLine="0" shrinkToFit="0" readingOrder="0"/>
      <protection locked="1" hidden="0"/>
    </dxf>
    <dxf>
      <alignment horizontal="center" vertical="bottom" textRotation="0" wrapText="0" indent="0" justifyLastLine="0" shrinkToFit="0" readingOrder="0"/>
      <protection locked="1" hidden="0"/>
    </dxf>
    <dxf>
      <font>
        <strike val="0"/>
        <outline val="0"/>
        <shadow val="0"/>
        <u val="none"/>
        <vertAlign val="baseline"/>
        <sz val="11"/>
        <color theme="0"/>
        <name val="Calibri"/>
        <family val="2"/>
        <scheme val="minor"/>
      </font>
      <fill>
        <patternFill patternType="solid">
          <fgColor indexed="64"/>
          <bgColor rgb="FFFF0000"/>
        </patternFill>
      </fill>
    </dxf>
    <dxf>
      <protection locked="1" hidden="0"/>
    </dxf>
    <dxf>
      <protection locked="1" hidden="0"/>
    </dxf>
    <dxf>
      <protection locked="1" hidden="0"/>
    </dxf>
    <dxf>
      <numFmt numFmtId="0" formatCode="General"/>
      <alignment horizontal="left" vertical="center" textRotation="0" wrapText="0" indent="0" justifyLastLine="0" shrinkToFit="0" readingOrder="0"/>
      <protection locked="1" hidden="1"/>
    </dxf>
    <dxf>
      <protection locked="1" hidden="0"/>
    </dxf>
    <dxf>
      <numFmt numFmtId="0" formatCode="General"/>
      <alignment horizontal="left" vertical="center" textRotation="0" wrapText="0" indent="0" justifyLastLine="0" shrinkToFit="0" readingOrder="0"/>
      <protection locked="1" hidden="1"/>
    </dxf>
    <dxf>
      <protection locked="1" hidden="0"/>
    </dxf>
    <dxf>
      <numFmt numFmtId="0" formatCode="General"/>
      <alignment horizontal="left" textRotation="0" indent="0" justifyLastLine="0" shrinkToFit="0" readingOrder="0"/>
      <protection locked="1" hidden="0"/>
    </dxf>
    <dxf>
      <protection locked="1" hidden="0"/>
    </dxf>
    <dxf>
      <numFmt numFmtId="0" formatCode="General"/>
      <alignment horizontal="left" textRotation="0" indent="0" justifyLastLine="0" shrinkToFit="0" readingOrder="0"/>
      <protection locked="1" hidden="0"/>
    </dxf>
    <dxf>
      <protection locked="1" hidden="0"/>
    </dxf>
    <dxf>
      <alignment horizontal="left" vertical="bottom" textRotation="0" wrapText="0" indent="0" justifyLastLine="0" shrinkToFit="0" readingOrder="0"/>
      <protection locked="1" hidden="0"/>
    </dxf>
    <dxf>
      <protection locked="1" hidden="0"/>
    </dxf>
    <dxf>
      <alignment horizontal="left" vertical="bottom" textRotation="0" wrapText="0" indent="0" justifyLastLine="0" shrinkToFit="0" readingOrder="0"/>
      <protection locked="1" hidden="0"/>
    </dxf>
    <dxf>
      <protection locked="1" hidden="0"/>
    </dxf>
    <dxf>
      <font>
        <b/>
        <sz val="8"/>
      </font>
      <numFmt numFmtId="0" formatCode="General"/>
      <alignment horizontal="left" vertical="center" textRotation="0" wrapText="0" indent="0" justifyLastLine="0" shrinkToFit="0" readingOrder="0"/>
      <protection locked="0" hidden="0"/>
    </dxf>
    <dxf>
      <protection locked="1" hidden="0"/>
    </dxf>
    <dxf>
      <font>
        <b/>
        <sz val="8"/>
      </font>
      <numFmt numFmtId="0" formatCode="General"/>
      <alignment horizontal="left" vertical="center" textRotation="0" wrapText="1" indent="0" justifyLastLine="0" shrinkToFit="0" readingOrder="0"/>
      <protection locked="0" hidden="0"/>
    </dxf>
    <dxf>
      <protection locked="1" hidden="0"/>
    </dxf>
    <dxf>
      <numFmt numFmtId="0" formatCode="General"/>
      <alignment horizontal="left" vertical="bottom" textRotation="0" wrapText="0" indent="0" justifyLastLine="0" shrinkToFit="0" readingOrder="0"/>
      <protection locked="1" hidden="0"/>
    </dxf>
    <dxf>
      <protection locked="1" hidden="0"/>
    </dxf>
    <dxf>
      <numFmt numFmtId="0" formatCode="General"/>
      <alignment horizontal="left" textRotation="0" indent="0" justifyLastLine="0" shrinkToFit="0" readingOrder="0"/>
      <protection locked="1" hidden="0"/>
    </dxf>
    <dxf>
      <protection locked="1" hidden="0"/>
    </dxf>
    <dxf>
      <numFmt numFmtId="0" formatCode="General"/>
      <alignment horizontal="left" textRotation="0" indent="0" justifyLastLine="0" shrinkToFit="0" readingOrder="0"/>
      <protection locked="1" hidden="1"/>
    </dxf>
    <dxf>
      <protection locked="1" hidden="0"/>
    </dxf>
    <dxf>
      <font>
        <b/>
        <sz val="8"/>
      </font>
      <alignment horizontal="left" vertical="center" textRotation="0" wrapText="1" indent="0" justifyLastLine="0" shrinkToFit="0" readingOrder="0"/>
      <protection locked="0" hidden="0"/>
    </dxf>
    <dxf>
      <protection locked="1" hidden="0"/>
    </dxf>
    <dxf>
      <font>
        <b/>
        <sz val="8"/>
      </font>
      <alignment horizontal="left" vertical="center" textRotation="0" wrapText="1" indent="0" justifyLastLine="0" shrinkToFit="0" readingOrder="0"/>
      <protection locked="0" hidden="0"/>
    </dxf>
    <dxf>
      <protection locked="1" hidden="0"/>
    </dxf>
    <dxf>
      <font>
        <b/>
        <sz val="8"/>
      </font>
      <alignment horizontal="left" vertical="center" textRotation="0" wrapText="1" indent="0" justifyLastLine="0" shrinkToFit="0" readingOrder="0"/>
      <protection locked="0" hidden="0"/>
    </dxf>
    <dxf>
      <protection locked="1" hidden="0"/>
    </dxf>
    <dxf>
      <font>
        <b/>
        <sz val="8"/>
      </font>
      <alignment horizontal="left" vertical="bottom" textRotation="0" wrapText="0" indent="0" justifyLastLine="0" shrinkToFit="0" readingOrder="0"/>
      <protection locked="0" hidden="0"/>
    </dxf>
    <dxf>
      <protection locked="1" hidden="0"/>
    </dxf>
    <dxf>
      <font>
        <b/>
        <sz val="8"/>
      </font>
      <alignment horizontal="left" vertical="center" textRotation="0" wrapText="1" indent="0" justifyLastLine="0" shrinkToFit="0" readingOrder="0"/>
      <protection locked="0" hidden="0"/>
    </dxf>
    <dxf>
      <alignment horizontal="center" vertical="bottom" textRotation="0" wrapText="0" indent="0" justifyLastLine="0" shrinkToFit="0" readingOrder="0"/>
      <protection locked="1" hidden="0"/>
    </dxf>
    <dxf>
      <alignment horizontal="left" textRotation="0" wrapText="0" indent="0" justifyLastLine="0" shrinkToFit="0" readingOrder="0"/>
      <protection locked="1" hidden="0"/>
    </dxf>
    <dxf>
      <protection locked="1" hidden="0"/>
    </dxf>
    <dxf>
      <protection locked="1" hidden="0"/>
    </dxf>
    <dxf>
      <font>
        <b/>
        <strike val="0"/>
        <outline val="0"/>
        <shadow val="0"/>
        <u val="none"/>
        <vertAlign val="baseline"/>
        <sz val="8"/>
        <color theme="1"/>
        <name val="Calibri"/>
        <family val="2"/>
        <scheme val="minor"/>
      </font>
      <alignment horizontal="left" vertical="center" textRotation="0" wrapText="0" indent="0" justifyLastLine="0" shrinkToFit="0" readingOrder="0"/>
      <protection locked="1" hidden="0"/>
    </dxf>
  </dxfs>
  <tableStyles count="0" defaultTableStyle="TableStyleMedium2" defaultPivotStyle="PivotStyleLight16"/>
  <colors>
    <mruColors>
      <color rgb="FFFF6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eetMetadata" Target="metadata.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12" Type="http://schemas.microsoft.com/office/2017/06/relationships/rdRichValueTypes" Target="richData/rdRichValueTyp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microsoft.com/office/2017/06/relationships/rdRichValueStructure" Target="richData/rdrichvaluestructure.xml"/><Relationship Id="rId5" Type="http://schemas.openxmlformats.org/officeDocument/2006/relationships/theme" Target="theme/theme1.xml"/><Relationship Id="rId10" Type="http://schemas.microsoft.com/office/2017/06/relationships/rdRichValue" Target="richData/rdrichvalue.xml"/><Relationship Id="rId4" Type="http://schemas.openxmlformats.org/officeDocument/2006/relationships/worksheet" Target="worksheets/sheet4.xml"/><Relationship Id="rId9" Type="http://schemas.microsoft.com/office/2022/10/relationships/richValueRel" Target="richData/richValueRel.xml"/></Relationships>
</file>

<file path=xl/richData/_rels/richValueRel.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2">
  <rv s="0">
    <v>0</v>
    <v>5</v>
  </rv>
  <rv s="0">
    <v>1</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el r:id="rId2"/>
</richValueRel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7F013254-64EC-465B-BBDA-36695C2E345A}" name="Tabla3812" displayName="Tabla3812" ref="A7:Q108" totalsRowCount="1" headerRowDxfId="105" dataDxfId="104" totalsRowDxfId="103">
  <sortState xmlns:xlrd2="http://schemas.microsoft.com/office/spreadsheetml/2017/richdata2" ref="A8:Q107">
    <sortCondition ref="K7:K107"/>
  </sortState>
  <tableColumns count="17">
    <tableColumn id="19" xr3:uid="{5EB17C97-7215-4A60-BE11-0B28785B3F05}" name="REG" dataDxfId="102" totalsRowDxfId="101"/>
    <tableColumn id="2" xr3:uid="{FCB80B67-2A72-425A-AE19-57D297A24B94}" name="NOMBRES Y APELLIDOS" totalsRowFunction="count" dataDxfId="100" totalsRowDxfId="99"/>
    <tableColumn id="9" xr3:uid="{FAECABD3-CDE8-42ED-9A64-994716FE9D32}" name="NUMERO DE DOCUMENTO " dataDxfId="98" totalsRowDxfId="97"/>
    <tableColumn id="1" xr3:uid="{023BE1C4-97E7-43BB-919A-CDCF276676AC}" name="DIA" dataDxfId="96" totalsRowDxfId="95"/>
    <tableColumn id="5" xr3:uid="{6D1EFC2A-D501-4612-A402-2B72B474F9ED}" name="MES" dataDxfId="94" totalsRowDxfId="93"/>
    <tableColumn id="11" xr3:uid="{C3EB02A8-CB78-45DD-AA12-5F0CC868D37A}" name="AÑO" dataDxfId="92" totalsRowDxfId="91"/>
    <tableColumn id="6" xr3:uid="{7A0A60AF-1779-4AF1-9268-AD9A311F90F2}" name="NACIMIENTO" dataDxfId="90" totalsRowDxfId="89">
      <calculatedColumnFormula>CONCATENATE(Tabla3812[[#This Row],[DIA]],"/",Tabla3812[[#This Row],[MES]],"/",Tabla3812[[#This Row],[AÑO]])</calculatedColumnFormula>
    </tableColumn>
    <tableColumn id="7" xr3:uid="{95DE0A84-F6AC-40F1-947B-8171C570B5F1}" name="EDAD" dataDxfId="88" totalsRowDxfId="87">
      <calculatedColumnFormula>DATEDIF(Tabla3812[[#This Row],[NACIMIENTO]],"01/07/2026","Y")</calculatedColumnFormula>
    </tableColumn>
    <tableColumn id="8" xr3:uid="{1EE9CA1F-21D8-41D6-87B0-830C3210D194}" name="CATEGORIA" dataDxfId="86" totalsRowDxfId="85">
      <calculatedColumnFormula>IF(Tabla3812[[#This Row],[EDAD]]=4,"MINI 4",
    IF(Tabla3812[[#This Row],[EDAD]]=5,"MINI 5",
        IF(Tabla3812[[#This Row],[EDAD]]=6,"MINI 6",
            IF(Tabla3812[[#This Row],[EDAD]]=7,"MINI 7",
                IF(Tabla3812[[#This Row],[EDAD]]=8,"MINI 8",
                    IF(Tabla3812[[#This Row],[EDAD]]=9,"MINI 9",
                        IF(Tabla3812[[#This Row],[EDAD]]=10,"MINI 10",
                            IF(Tabla3812[[#This Row],[EDAD]]=11,"PREINFANTIL 11",
                                IF(Tabla3812[[#This Row],[EDAD]]=12,"INFANTIL 12",
                                    IF(Tabla3812[[#This Row],[EDAD]]=13,"JUNIOR 13",
                                        IF(Tabla3812[[#This Row],[EDAD]]=14,"PREJUVENIL 14",
                                            IF(OR(Tabla3812[[#This Row],[EDAD]]=15, Tabla3812[[#This Row],[EDAD]]=16, Tabla3812[[#This Row],[EDAD]]=17),"JUVENIL",
                                                IF(Tabla3812[[#This Row],[EDAD]]&gt;=18,"MAYORES","MAYORES")
                                            )
                                        )
                                    )
                                )
                            )
                        )
                    )
                )
            )
        )
    )
)</calculatedColumnFormula>
    </tableColumn>
    <tableColumn id="10" xr3:uid="{7C0AB735-05F3-4E0B-9558-2CF7EB9BB097}" name="GENERO" dataDxfId="84" totalsRowDxfId="83"/>
    <tableColumn id="13" xr3:uid="{DB06A36C-675E-48EE-B845-005054033A77}" name="ESTADO DEL DEPORTISTA" dataDxfId="82" totalsRowDxfId="81"/>
    <tableColumn id="16" xr3:uid="{C72A2994-61EE-428C-BFC0-4F82DB31D6C6}" name="V1" dataDxfId="80" totalsRowDxfId="79"/>
    <tableColumn id="12" xr3:uid="{13D23D53-36BC-4355-9FCF-87914590B558}" name="V2" dataDxfId="78" totalsRowDxfId="77"/>
    <tableColumn id="14" xr3:uid="{F03B6C96-215D-4FC1-AF45-8D9B5AE7D219}" name="F1" dataDxfId="76" totalsRowDxfId="75"/>
    <tableColumn id="15" xr3:uid="{B5825C5A-6FBA-4F23-B8AB-A41C7949F8F8}" name="F2" dataDxfId="74" totalsRowDxfId="73"/>
    <tableColumn id="17" xr3:uid="{0B16A436-8789-4432-B032-B9C71472F8AE}" name="CLUB/ESCUELA" dataDxfId="72" totalsRowDxfId="71">
      <calculatedColumnFormula>IF(B8="","",UPPER(SUBSTITUTE(SUBSTITUTE(SUBSTITUTE(SUBSTITUTE(SUBSTITUTE(SUBSTITUTE(SUBSTITUTE(SUBSTITUTE(SUBSTITUTE(SUBSTITUTE(TRIM($E$3),"Á","A"),"É","E"),"Í","I"),"Ó","O"),"Ú","U"),"á","A"),"é","E"),"í","I"),"ó","O"),"ú","U")))</calculatedColumnFormula>
    </tableColumn>
    <tableColumn id="18" xr3:uid="{D029FCD9-E81E-4310-BCB6-81316BFC11C6}" name="MUNICIPIO" dataDxfId="70" totalsRowDxfId="69">
      <calculatedColumnFormula>IF(B8="","",UPPER(SUBSTITUTE(SUBSTITUTE(SUBSTITUTE(SUBSTITUTE(SUBSTITUTE(SUBSTITUTE(SUBSTITUTE(SUBSTITUTE(SUBSTITUTE(SUBSTITUTE(TRIM($I$4),"Á","A"),"É","E"),"Í","I"),"Ó","O"),"Ú","U"),"á","A"),"é","E"),"í","I"),"ó","O"),"ú","U")))</calculatedColumnFormula>
    </tableColumn>
  </tableColumns>
  <tableStyleInfo name="TableStyleMedium14"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48B0B40E-47C9-468F-BBF8-59BA3759C1E9}" name="Tabla3" displayName="Tabla3" ref="A1:K108" totalsRowCount="1" headerRowDxfId="68" dataDxfId="67" totalsRowDxfId="66">
  <tableColumns count="11">
    <tableColumn id="1" xr3:uid="{3BDACA2E-8D11-4CC4-B085-454C1BE79C9E}" name="REGISTRO" dataDxfId="65" totalsRowDxfId="64"/>
    <tableColumn id="16" xr3:uid="{65E09B74-5A72-4AE0-B06A-E0AF4C4E0B09}" name="DOCUMENTO" totalsRowLabel="TOTAL" dataDxfId="63" totalsRowDxfId="62">
      <calculatedColumnFormula>Tabla3812[[#This Row],[EDAD]]</calculatedColumnFormula>
    </tableColumn>
    <tableColumn id="2" xr3:uid="{4BC9D667-A8B3-4E9B-BE60-7FC17971EA2E}" name="NOMBRES Y APELLIDOS" totalsRowFunction="custom" dataDxfId="61" totalsRowDxfId="60">
      <calculatedColumnFormula>#REF!</calculatedColumnFormula>
      <totalsRowFormula>COUNTIF(C8:C107, "?*")</totalsRowFormula>
    </tableColumn>
    <tableColumn id="3" xr3:uid="{FB3045B9-BB10-4B58-A851-76D1E42ADCFC}" name="CLUB" dataDxfId="59" totalsRowDxfId="58">
      <calculatedColumnFormula>Tabla3812[[#This Row],[ESTADO DEL DEPORTISTA]]</calculatedColumnFormula>
    </tableColumn>
    <tableColumn id="4" xr3:uid="{D8154A48-BE9C-43F6-A1D5-4C574E07FB32}" name="GENERO" dataDxfId="57" totalsRowDxfId="56">
      <calculatedColumnFormula>Tabla3812[[#This Row],[NACIMIENTO]]</calculatedColumnFormula>
    </tableColumn>
    <tableColumn id="5" xr3:uid="{4E7035B9-9390-4C58-9AF5-58098E2E4F9A}" name="CATEGORIA" dataDxfId="55" totalsRowDxfId="54">
      <calculatedColumnFormula>Tabla3812[[#This Row],[EDAD]]</calculatedColumnFormula>
    </tableColumn>
    <tableColumn id="7" xr3:uid="{F58CBDF9-14F6-46F5-B62B-B430D9C35FFB}" name="NACIMIENTO" dataDxfId="53" totalsRowDxfId="52"/>
    <tableColumn id="8" xr3:uid="{D37A9FF4-551F-429F-96BD-3C26B3924A9F}" name="EDAD" dataDxfId="51" totalsRowDxfId="50">
      <calculatedColumnFormula array="1">#REF!</calculatedColumnFormula>
    </tableColumn>
    <tableColumn id="9" xr3:uid="{E178E7E6-7913-4B69-90FE-AF8528886946}" name="MUNICIPIO" dataDxfId="49" totalsRowDxfId="48">
      <calculatedColumnFormula>#REF!</calculatedColumnFormula>
    </tableColumn>
    <tableColumn id="12" xr3:uid="{EB50B495-4683-4130-AF74-B813FF937895}" name="ESTADO" dataDxfId="47" totalsRowDxfId="46">
      <calculatedColumnFormula>#REF!</calculatedColumnFormula>
    </tableColumn>
    <tableColumn id="6" xr3:uid="{4C4D9C10-0C9B-4983-A586-8593C1CB9BBD}" name="LIGA" dataDxfId="45" totalsRowDxfId="44"/>
  </tableColumns>
  <tableStyleInfo name="TableStyleLight1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4051430-1332-4138-8588-F0D623110980}" name="Tabla382" displayName="Tabla382" ref="B5:Q57" totalsRowCount="1" headerRowDxfId="43" dataDxfId="42" totalsRowDxfId="41">
  <autoFilter ref="B5:Q56" xr:uid="{F0E35266-1046-4515-89A3-3A2DDDE76DF5}"/>
  <tableColumns count="16">
    <tableColumn id="19" xr3:uid="{F70E76DB-13CE-4D45-AE01-3DFBB2D38E8D}" name="REGISTRO" dataDxfId="40" totalsRowDxfId="39"/>
    <tableColumn id="2" xr3:uid="{E428DD59-4B99-4F62-944F-C8E6FD00369A}" name="NOMBRE 1" totalsRowFunction="count" dataDxfId="38" totalsRowDxfId="37"/>
    <tableColumn id="3" xr3:uid="{DEC16DB7-811D-47A5-A11B-ED08A6929040}" name="NOMBRE 2" dataDxfId="36" totalsRowDxfId="35"/>
    <tableColumn id="4" xr3:uid="{667889DB-F297-440C-A996-2F656E1F75F8}" name="APELLLIDO 1" dataDxfId="34" totalsRowDxfId="33"/>
    <tableColumn id="5" xr3:uid="{62166B7C-59DF-4291-8EB4-EB5B12D31A8E}" name="APELLIDO 2" dataDxfId="32" totalsRowDxfId="31"/>
    <tableColumn id="6" xr3:uid="{0CBBB9FC-66FE-41CE-9266-0298D8FA747A}" name="TIPO DE DOCUMENTO" dataDxfId="30" totalsRowDxfId="29"/>
    <tableColumn id="7" xr3:uid="{669B7CF7-9EE4-4C16-99DA-5F37AFE60523}" name="NUMERO DE DOCUMENTO" dataDxfId="28" totalsRowDxfId="27"/>
    <tableColumn id="8" xr3:uid="{B51E3DCF-B866-481D-9392-48FD2B1474E2}" name="DIA DE NACIMIENTO" dataDxfId="26" totalsRowDxfId="25"/>
    <tableColumn id="9" xr3:uid="{0D18288F-9463-46BE-BEAE-89F698B052AC}" name="MES DE NACIMIENTO" dataDxfId="24" totalsRowDxfId="23"/>
    <tableColumn id="10" xr3:uid="{DEB41507-D5EC-4B15-81E3-CACD92E041B3}" name="AÑO DE NACIMIENTO" dataDxfId="22" totalsRowDxfId="21"/>
    <tableColumn id="16" xr3:uid="{28015D98-5702-4058-BA32-5A78B245D967}" name="RAMA" dataDxfId="20" totalsRowDxfId="19"/>
    <tableColumn id="13" xr3:uid="{4C94DAD3-1A59-4A6E-B2DF-E5E6B43C1AC7}" name="NACIMIENTO" dataDxfId="18" totalsRowDxfId="17">
      <calculatedColumnFormula>CONCATENATE(Tabla382[[#This Row],[DIA DE NACIMIENTO]],"/",Tabla382[[#This Row],[MES DE NACIMIENTO]],"/",Tabla382[[#This Row],[AÑO DE NACIMIENTO]])</calculatedColumnFormula>
    </tableColumn>
    <tableColumn id="14" xr3:uid="{7E2B5F51-036E-4237-93B2-D0642BC6FAD9}" name="EDAD" dataDxfId="16" totalsRowDxfId="15">
      <calculatedColumnFormula>DATEDIF(Tabla382[[#This Row],[NACIMIENTO]],"01/07/2024","Y")</calculatedColumnFormula>
    </tableColumn>
    <tableColumn id="15" xr3:uid="{BE123445-2B04-4D8A-9565-B446C4D88912}" name="CATGORIA" totalsRowFunction="count" dataDxfId="14" totalsRowDxfId="13">
      <calculatedColumnFormula>IF(Tabla382[[#This Row],[EDAD]]=4,"MINI 4 años",
    IF(Tabla382[[#This Row],[EDAD]]=5,"MINI 5 años",
        IF(Tabla382[[#This Row],[EDAD]]=6,"MINI 6 años",
            IF(Tabla382[[#This Row],[EDAD]]=7,"MINI 7 años",
                IF(Tabla382[[#This Row],[EDAD]]=8,"MINI 8 años",
                    IF(Tabla382[[#This Row],[EDAD]]=9,"MINI 9 años",
                        IF(Tabla382[[#This Row],[EDAD]]=10,"MINI 10 años",
                            IF(Tabla382[[#This Row],[EDAD]]=11,"PREINFANTIL 11 años",
                                IF(Tabla382[[#This Row],[EDAD]]=12,"INFANTIL 12 años",
                                    IF(Tabla382[[#This Row],[EDAD]]=13,"JUNIOR 13 años",
                                        IF(Tabla382[[#This Row],[EDAD]]=14,"PREJUVENIL 14 años",
                                            IF(OR(Tabla382[[#This Row],[EDAD]]=15, Tabla382[[#This Row],[EDAD]]=16, Tabla382[[#This Row],[EDAD]]=17),"JUVENIL 15-17 años",
                                                IF(Tabla382[[#This Row],[EDAD]]&gt;=18,"MAYORES MASTER 18+ años","Fuera de rango")
                                            )
                                        )
                                    )
                                )
                            )
                        )
                    )
                )
            )
        )
    )
)</calculatedColumnFormula>
    </tableColumn>
    <tableColumn id="17" xr3:uid="{29923C49-F66B-4783-B941-B8AB130EBB3A}" name="CLUB/ESCUELA" dataDxfId="12" totalsRowDxfId="11">
      <calculatedColumnFormula array="1">Tabla693[CLUB/ESCUELA]</calculatedColumnFormula>
    </tableColumn>
    <tableColumn id="18" xr3:uid="{B75B709B-7EC3-495B-AB81-C564493FEF08}" name="MUNICIPIO" dataDxfId="10" totalsRowDxfId="9">
      <calculatedColumnFormula array="1">Tabla693[MUNICIPIO]</calculatedColumnFormula>
    </tableColumn>
  </tableColumns>
  <tableStyleInfo name="TableStyleMedium14"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C6BF819D-DD2D-4F31-A1FE-086B22A7880E}" name="Tabla693" displayName="Tabla693" ref="B2:H3" totalsRowShown="0" headerRowDxfId="8" dataDxfId="7">
  <autoFilter ref="B2:H3" xr:uid="{5E616E4F-E5D1-4A61-AB0E-4C894FCD756A}"/>
  <tableColumns count="7">
    <tableColumn id="1" xr3:uid="{92A9A438-2CED-4BCE-8783-96132CF67EA9}" name="CLUB/ESCUELA" dataDxfId="6"/>
    <tableColumn id="2" xr3:uid="{AC19C0F5-94F2-4666-B3C6-B727C6838BB7}" name="MUNICIPIO" dataDxfId="5"/>
    <tableColumn id="3" xr3:uid="{1E26E4B4-80BF-44EA-9DD6-884B54DB6256}" name="DELEGADO 1" dataDxfId="4"/>
    <tableColumn id="4" xr3:uid="{6DEEE474-59D7-40C7-A5C5-B3E8A9FF8567}" name="DELEGADO 2" dataDxfId="3"/>
    <tableColumn id="5" xr3:uid="{DB2F452F-2905-436D-8054-3F29E6B8CA49}" name="TECNICO 1" dataDxfId="2"/>
    <tableColumn id="6" xr3:uid="{AE5F5D41-62FA-4A05-B9F6-05A5AAD1CFAE}" name="TECNICO 2" dataDxfId="1"/>
    <tableColumn id="7" xr3:uid="{9535B42F-20FF-4541-96F5-5AD0E99F80D5}" name="TÉCNICO 3" dataDxfId="0"/>
  </tableColumns>
  <tableStyleInfo name="TableStyleMedium2" showFirstColumn="0" showLastColumn="0" showRowStripes="1" showColumnStripes="0"/>
</table>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647825-3A52-42C4-A948-D7FF964F3F9B}">
  <sheetPr codeName="Hoja5"/>
  <dimension ref="A1:Q108"/>
  <sheetViews>
    <sheetView tabSelected="1" zoomScaleNormal="100" workbookViewId="0">
      <selection activeCell="E3" sqref="E3:F3"/>
    </sheetView>
  </sheetViews>
  <sheetFormatPr baseColWidth="10" defaultRowHeight="14.4" x14ac:dyDescent="0.3"/>
  <cols>
    <col min="1" max="1" width="5.44140625" style="10" customWidth="1"/>
    <col min="2" max="2" width="40.21875" customWidth="1"/>
    <col min="3" max="3" width="18.21875" customWidth="1"/>
    <col min="4" max="4" width="5.44140625" customWidth="1"/>
    <col min="5" max="5" width="6.109375" customWidth="1"/>
    <col min="6" max="6" width="7" customWidth="1"/>
    <col min="7" max="7" width="9.88671875" customWidth="1"/>
    <col min="8" max="8" width="11.44140625" customWidth="1"/>
    <col min="9" max="9" width="15.88671875" customWidth="1"/>
    <col min="10" max="11" width="16.88671875" customWidth="1"/>
    <col min="12" max="15" width="5.6640625" customWidth="1"/>
    <col min="16" max="16" width="18.33203125" customWidth="1"/>
    <col min="17" max="17" width="15" customWidth="1"/>
  </cols>
  <sheetData>
    <row r="1" spans="1:17" s="19" customFormat="1" ht="100.8" customHeight="1" x14ac:dyDescent="0.3">
      <c r="A1" s="57" t="e" vm="1">
        <v>#VALUE!</v>
      </c>
      <c r="B1" s="58"/>
      <c r="C1" s="38" t="s">
        <v>58</v>
      </c>
      <c r="D1" s="38"/>
      <c r="E1" s="38"/>
      <c r="F1" s="38"/>
      <c r="G1" s="38"/>
      <c r="H1" s="36" t="s">
        <v>48</v>
      </c>
      <c r="I1" s="37"/>
      <c r="J1" s="34" t="s">
        <v>69</v>
      </c>
      <c r="K1" s="35"/>
      <c r="L1" s="35"/>
      <c r="M1" s="35"/>
      <c r="N1" s="35"/>
      <c r="O1" s="35"/>
      <c r="P1" s="55" t="e" vm="2">
        <v>#VALUE!</v>
      </c>
      <c r="Q1" s="56"/>
    </row>
    <row r="2" spans="1:17" s="19" customFormat="1" x14ac:dyDescent="0.3">
      <c r="A2" s="64" t="s">
        <v>45</v>
      </c>
      <c r="B2" s="64"/>
      <c r="C2" s="64"/>
      <c r="D2" s="64"/>
      <c r="E2" s="59" t="s">
        <v>71</v>
      </c>
      <c r="F2" s="60"/>
      <c r="G2" s="60"/>
      <c r="H2" s="60"/>
      <c r="I2" s="61"/>
      <c r="J2" s="6" t="s">
        <v>51</v>
      </c>
      <c r="K2" s="11"/>
      <c r="L2" s="62" t="s">
        <v>55</v>
      </c>
      <c r="M2" s="62"/>
      <c r="N2" s="62"/>
      <c r="O2" s="62"/>
      <c r="P2" s="53"/>
      <c r="Q2" s="54"/>
    </row>
    <row r="3" spans="1:17" s="19" customFormat="1" x14ac:dyDescent="0.3">
      <c r="A3" s="64" t="s">
        <v>46</v>
      </c>
      <c r="B3" s="64"/>
      <c r="C3" s="64"/>
      <c r="D3" s="64"/>
      <c r="E3" s="43"/>
      <c r="F3" s="44"/>
      <c r="G3" s="63" t="s">
        <v>62</v>
      </c>
      <c r="H3" s="63"/>
      <c r="I3" s="11"/>
      <c r="J3" s="6" t="s">
        <v>52</v>
      </c>
      <c r="K3" s="11"/>
      <c r="L3" s="39" t="s">
        <v>67</v>
      </c>
      <c r="M3" s="39"/>
      <c r="N3" s="39"/>
      <c r="O3" s="39"/>
      <c r="P3" s="32"/>
      <c r="Q3" s="33"/>
    </row>
    <row r="4" spans="1:17" s="19" customFormat="1" x14ac:dyDescent="0.3">
      <c r="A4" s="64" t="s">
        <v>47</v>
      </c>
      <c r="B4" s="64"/>
      <c r="C4" s="64"/>
      <c r="D4" s="64"/>
      <c r="E4" s="43"/>
      <c r="F4" s="44"/>
      <c r="G4" s="45" t="s">
        <v>50</v>
      </c>
      <c r="H4" s="46"/>
      <c r="I4" s="12"/>
      <c r="J4" s="6" t="s">
        <v>54</v>
      </c>
      <c r="K4" s="11"/>
      <c r="L4" s="39" t="s">
        <v>67</v>
      </c>
      <c r="M4" s="39"/>
      <c r="N4" s="39"/>
      <c r="O4" s="39"/>
      <c r="P4" s="53"/>
      <c r="Q4" s="54"/>
    </row>
    <row r="5" spans="1:17" s="19" customFormat="1" x14ac:dyDescent="0.3">
      <c r="A5" s="64" t="s">
        <v>49</v>
      </c>
      <c r="B5" s="64"/>
      <c r="C5" s="64"/>
      <c r="D5" s="64"/>
      <c r="E5" s="47"/>
      <c r="F5" s="48"/>
      <c r="G5" s="48"/>
      <c r="H5" s="48"/>
      <c r="I5" s="44"/>
      <c r="J5" s="6" t="s">
        <v>53</v>
      </c>
      <c r="K5" s="11"/>
      <c r="L5" s="39" t="s">
        <v>67</v>
      </c>
      <c r="M5" s="39"/>
      <c r="N5" s="39"/>
      <c r="O5" s="39"/>
      <c r="P5" s="53"/>
      <c r="Q5" s="54"/>
    </row>
    <row r="6" spans="1:17" s="19" customFormat="1" x14ac:dyDescent="0.3">
      <c r="A6" s="63" t="s">
        <v>59</v>
      </c>
      <c r="B6" s="63"/>
      <c r="C6" s="63"/>
      <c r="D6" s="63"/>
      <c r="E6" s="49">
        <f>B108</f>
        <v>0</v>
      </c>
      <c r="F6" s="50"/>
      <c r="G6" s="51" t="s">
        <v>66</v>
      </c>
      <c r="H6" s="52"/>
      <c r="I6" s="24">
        <f>E6*75000+157000</f>
        <v>157000</v>
      </c>
      <c r="J6" s="6" t="s">
        <v>65</v>
      </c>
      <c r="K6" s="25">
        <f>E6*110000+220000</f>
        <v>220000</v>
      </c>
      <c r="L6" s="40"/>
      <c r="M6" s="41"/>
      <c r="N6" s="41"/>
      <c r="O6" s="42"/>
      <c r="P6" s="53"/>
      <c r="Q6" s="54"/>
    </row>
    <row r="7" spans="1:17" s="22" customFormat="1" ht="24" customHeight="1" x14ac:dyDescent="0.3">
      <c r="A7" s="20" t="s">
        <v>64</v>
      </c>
      <c r="B7" s="21" t="s">
        <v>36</v>
      </c>
      <c r="C7" s="21" t="s">
        <v>63</v>
      </c>
      <c r="D7" s="21" t="s">
        <v>32</v>
      </c>
      <c r="E7" s="21" t="s">
        <v>33</v>
      </c>
      <c r="F7" s="21" t="s">
        <v>34</v>
      </c>
      <c r="G7" s="21" t="s">
        <v>18</v>
      </c>
      <c r="H7" s="21" t="s">
        <v>19</v>
      </c>
      <c r="I7" s="21" t="s">
        <v>37</v>
      </c>
      <c r="J7" s="21" t="s">
        <v>56</v>
      </c>
      <c r="K7" s="20" t="s">
        <v>60</v>
      </c>
      <c r="L7" s="20" t="s">
        <v>39</v>
      </c>
      <c r="M7" s="20" t="s">
        <v>40</v>
      </c>
      <c r="N7" s="20" t="s">
        <v>41</v>
      </c>
      <c r="O7" s="20" t="s">
        <v>42</v>
      </c>
      <c r="P7" s="20" t="s">
        <v>7</v>
      </c>
      <c r="Q7" s="20" t="s">
        <v>24</v>
      </c>
    </row>
    <row r="8" spans="1:17" s="22" customFormat="1" ht="10.199999999999999" x14ac:dyDescent="0.2">
      <c r="A8" s="20">
        <v>1</v>
      </c>
      <c r="B8" s="16"/>
      <c r="C8" s="17"/>
      <c r="D8" s="16"/>
      <c r="E8" s="16"/>
      <c r="F8" s="16"/>
      <c r="G8" s="27" t="str">
        <f>CONCATENATE(Tabla3812[[#This Row],[DIA]],"/",Tabla3812[[#This Row],[MES]],"/",Tabla3812[[#This Row],[AÑO]])</f>
        <v>//</v>
      </c>
      <c r="H8" s="27" t="e">
        <f>DATEDIF(Tabla3812[[#This Row],[NACIMIENTO]],"01/07/2026","Y")</f>
        <v>#VALUE!</v>
      </c>
      <c r="I8" s="26" t="e">
        <f>IF(Tabla3812[[#This Row],[EDAD]]=4,"MINI 4",
    IF(Tabla3812[[#This Row],[EDAD]]=5,"MINI 5",
        IF(Tabla3812[[#This Row],[EDAD]]=6,"MINI 6",
            IF(Tabla3812[[#This Row],[EDAD]]=7,"MINI 7",
                IF(Tabla3812[[#This Row],[EDAD]]=8,"MINI 8",
                    IF(Tabla3812[[#This Row],[EDAD]]=9,"MINI 9",
                        IF(Tabla3812[[#This Row],[EDAD]]=10,"MINI 10",
                            IF(Tabla3812[[#This Row],[EDAD]]=11,"PREINFANTIL 11",
                                IF(Tabla3812[[#This Row],[EDAD]]=12,"INFANTIL 12",
                                    IF(Tabla3812[[#This Row],[EDAD]]=13,"JUNIOR 13",
                                        IF(Tabla3812[[#This Row],[EDAD]]=14,"PREJUVENIL 14",
                                            IF(OR(Tabla3812[[#This Row],[EDAD]]=15, Tabla3812[[#This Row],[EDAD]]=16, Tabla3812[[#This Row],[EDAD]]=17),"JUVENIL",
                                                IF(Tabla3812[[#This Row],[EDAD]]&gt;=18,"MAYORES","MAYORES")
                                            )
                                        )
                                    )
                                )
                            )
                        )
                    )
                )
            )
        )
    )
)</f>
        <v>#VALUE!</v>
      </c>
      <c r="J8" s="16"/>
      <c r="K8" s="18"/>
      <c r="L8" s="23"/>
      <c r="M8" s="23"/>
      <c r="N8" s="20"/>
      <c r="O8" s="20"/>
      <c r="P8" s="31" t="str">
        <f t="shared" ref="P8:P39" si="0">IF(B8="","",UPPER(SUBSTITUTE(SUBSTITUTE(SUBSTITUTE(SUBSTITUTE(SUBSTITUTE(SUBSTITUTE(SUBSTITUTE(SUBSTITUTE(SUBSTITUTE(SUBSTITUTE(TRIM($E$3),"Á","A"),"É","E"),"Í","I"),"Ó","O"),"Ú","U"),"á","A"),"é","E"),"í","I"),"ó","O"),"ú","U")))</f>
        <v/>
      </c>
      <c r="Q8" s="31" t="str">
        <f t="shared" ref="Q8:Q39" si="1">IF(B8="","",UPPER(SUBSTITUTE(SUBSTITUTE(SUBSTITUTE(SUBSTITUTE(SUBSTITUTE(SUBSTITUTE(SUBSTITUTE(SUBSTITUTE(SUBSTITUTE(SUBSTITUTE(TRIM($I$4),"Á","A"),"É","E"),"Í","I"),"Ó","O"),"Ú","U"),"á","A"),"é","E"),"í","I"),"ó","O"),"ú","U")))</f>
        <v/>
      </c>
    </row>
    <row r="9" spans="1:17" s="22" customFormat="1" ht="10.199999999999999" x14ac:dyDescent="0.2">
      <c r="A9" s="20">
        <v>2</v>
      </c>
      <c r="B9" s="16"/>
      <c r="C9" s="17"/>
      <c r="D9" s="16"/>
      <c r="E9" s="16"/>
      <c r="F9" s="16"/>
      <c r="G9" s="27" t="str">
        <f>CONCATENATE(Tabla3812[[#This Row],[DIA]],"/",Tabla3812[[#This Row],[MES]],"/",Tabla3812[[#This Row],[AÑO]])</f>
        <v>//</v>
      </c>
      <c r="H9" s="27" t="e">
        <f>DATEDIF(Tabla3812[[#This Row],[NACIMIENTO]],"01/07/2026","Y")</f>
        <v>#VALUE!</v>
      </c>
      <c r="I9" s="26" t="e">
        <f>IF(Tabla3812[[#This Row],[EDAD]]=4,"MINI 4",
    IF(Tabla3812[[#This Row],[EDAD]]=5,"MINI 5",
        IF(Tabla3812[[#This Row],[EDAD]]=6,"MINI 6",
            IF(Tabla3812[[#This Row],[EDAD]]=7,"MINI 7",
                IF(Tabla3812[[#This Row],[EDAD]]=8,"MINI 8",
                    IF(Tabla3812[[#This Row],[EDAD]]=9,"MINI 9",
                        IF(Tabla3812[[#This Row],[EDAD]]=10,"MINI 10",
                            IF(Tabla3812[[#This Row],[EDAD]]=11,"PREINFANTIL 11",
                                IF(Tabla3812[[#This Row],[EDAD]]=12,"INFANTIL 12",
                                    IF(Tabla3812[[#This Row],[EDAD]]=13,"JUNIOR 13",
                                        IF(Tabla3812[[#This Row],[EDAD]]=14,"PREJUVENIL 14",
                                            IF(OR(Tabla3812[[#This Row],[EDAD]]=15, Tabla3812[[#This Row],[EDAD]]=16, Tabla3812[[#This Row],[EDAD]]=17),"JUVENIL",
                                                IF(Tabla3812[[#This Row],[EDAD]]&gt;=18,"MAYORES","MAYORES")
                                            )
                                        )
                                    )
                                )
                            )
                        )
                    )
                )
            )
        )
    )
)</f>
        <v>#VALUE!</v>
      </c>
      <c r="J9" s="16"/>
      <c r="K9" s="18"/>
      <c r="L9" s="23"/>
      <c r="M9" s="23"/>
      <c r="N9" s="20"/>
      <c r="O9" s="20"/>
      <c r="P9" s="31" t="str">
        <f t="shared" si="0"/>
        <v/>
      </c>
      <c r="Q9" s="31" t="str">
        <f t="shared" si="1"/>
        <v/>
      </c>
    </row>
    <row r="10" spans="1:17" s="22" customFormat="1" ht="10.199999999999999" x14ac:dyDescent="0.2">
      <c r="A10" s="20">
        <v>3</v>
      </c>
      <c r="B10" s="16"/>
      <c r="C10" s="17"/>
      <c r="D10" s="16"/>
      <c r="E10" s="16"/>
      <c r="F10" s="16"/>
      <c r="G10" s="27" t="str">
        <f>CONCATENATE(Tabla3812[[#This Row],[DIA]],"/",Tabla3812[[#This Row],[MES]],"/",Tabla3812[[#This Row],[AÑO]])</f>
        <v>//</v>
      </c>
      <c r="H10" s="27" t="e">
        <f>DATEDIF(Tabla3812[[#This Row],[NACIMIENTO]],"01/07/2026","Y")</f>
        <v>#VALUE!</v>
      </c>
      <c r="I10" s="26" t="e">
        <f>IF(Tabla3812[[#This Row],[EDAD]]=4,"MINI 4",
    IF(Tabla3812[[#This Row],[EDAD]]=5,"MINI 5",
        IF(Tabla3812[[#This Row],[EDAD]]=6,"MINI 6",
            IF(Tabla3812[[#This Row],[EDAD]]=7,"MINI 7",
                IF(Tabla3812[[#This Row],[EDAD]]=8,"MINI 8",
                    IF(Tabla3812[[#This Row],[EDAD]]=9,"MINI 9",
                        IF(Tabla3812[[#This Row],[EDAD]]=10,"MINI 10",
                            IF(Tabla3812[[#This Row],[EDAD]]=11,"PREINFANTIL 11",
                                IF(Tabla3812[[#This Row],[EDAD]]=12,"INFANTIL 12",
                                    IF(Tabla3812[[#This Row],[EDAD]]=13,"JUNIOR 13",
                                        IF(Tabla3812[[#This Row],[EDAD]]=14,"PREJUVENIL 14",
                                            IF(OR(Tabla3812[[#This Row],[EDAD]]=15, Tabla3812[[#This Row],[EDAD]]=16, Tabla3812[[#This Row],[EDAD]]=17),"JUVENIL",
                                                IF(Tabla3812[[#This Row],[EDAD]]&gt;=18,"MAYORES","MAYORES")
                                            )
                                        )
                                    )
                                )
                            )
                        )
                    )
                )
            )
        )
    )
)</f>
        <v>#VALUE!</v>
      </c>
      <c r="J10" s="16"/>
      <c r="K10" s="18"/>
      <c r="L10" s="23"/>
      <c r="M10" s="23"/>
      <c r="N10" s="20"/>
      <c r="O10" s="20"/>
      <c r="P10" s="31" t="str">
        <f t="shared" si="0"/>
        <v/>
      </c>
      <c r="Q10" s="31" t="str">
        <f t="shared" si="1"/>
        <v/>
      </c>
    </row>
    <row r="11" spans="1:17" s="22" customFormat="1" ht="10.199999999999999" x14ac:dyDescent="0.2">
      <c r="A11" s="20">
        <v>4</v>
      </c>
      <c r="B11" s="16"/>
      <c r="C11" s="17"/>
      <c r="D11" s="16"/>
      <c r="E11" s="16"/>
      <c r="F11" s="16"/>
      <c r="G11" s="27" t="str">
        <f>CONCATENATE(Tabla3812[[#This Row],[DIA]],"/",Tabla3812[[#This Row],[MES]],"/",Tabla3812[[#This Row],[AÑO]])</f>
        <v>//</v>
      </c>
      <c r="H11" s="27" t="e">
        <f>DATEDIF(Tabla3812[[#This Row],[NACIMIENTO]],"01/07/2026","Y")</f>
        <v>#VALUE!</v>
      </c>
      <c r="I11" s="26" t="e">
        <f>IF(Tabla3812[[#This Row],[EDAD]]=4,"MINI 4",
    IF(Tabla3812[[#This Row],[EDAD]]=5,"MINI 5",
        IF(Tabla3812[[#This Row],[EDAD]]=6,"MINI 6",
            IF(Tabla3812[[#This Row],[EDAD]]=7,"MINI 7",
                IF(Tabla3812[[#This Row],[EDAD]]=8,"MINI 8",
                    IF(Tabla3812[[#This Row],[EDAD]]=9,"MINI 9",
                        IF(Tabla3812[[#This Row],[EDAD]]=10,"MINI 10",
                            IF(Tabla3812[[#This Row],[EDAD]]=11,"PREINFANTIL 11",
                                IF(Tabla3812[[#This Row],[EDAD]]=12,"INFANTIL 12",
                                    IF(Tabla3812[[#This Row],[EDAD]]=13,"JUNIOR 13",
                                        IF(Tabla3812[[#This Row],[EDAD]]=14,"PREJUVENIL 14",
                                            IF(OR(Tabla3812[[#This Row],[EDAD]]=15, Tabla3812[[#This Row],[EDAD]]=16, Tabla3812[[#This Row],[EDAD]]=17),"JUVENIL",
                                                IF(Tabla3812[[#This Row],[EDAD]]&gt;=18,"MAYORES","MAYORES")
                                            )
                                        )
                                    )
                                )
                            )
                        )
                    )
                )
            )
        )
    )
)</f>
        <v>#VALUE!</v>
      </c>
      <c r="J11" s="16"/>
      <c r="K11" s="18"/>
      <c r="L11" s="23"/>
      <c r="M11" s="23"/>
      <c r="N11" s="20"/>
      <c r="O11" s="20"/>
      <c r="P11" s="31" t="str">
        <f t="shared" si="0"/>
        <v/>
      </c>
      <c r="Q11" s="31" t="str">
        <f t="shared" si="1"/>
        <v/>
      </c>
    </row>
    <row r="12" spans="1:17" s="22" customFormat="1" ht="10.199999999999999" x14ac:dyDescent="0.2">
      <c r="A12" s="20">
        <v>5</v>
      </c>
      <c r="B12" s="16"/>
      <c r="C12" s="17"/>
      <c r="D12" s="16"/>
      <c r="E12" s="16"/>
      <c r="F12" s="16"/>
      <c r="G12" s="27" t="str">
        <f>CONCATENATE(Tabla3812[[#This Row],[DIA]],"/",Tabla3812[[#This Row],[MES]],"/",Tabla3812[[#This Row],[AÑO]])</f>
        <v>//</v>
      </c>
      <c r="H12" s="27" t="e">
        <f>DATEDIF(Tabla3812[[#This Row],[NACIMIENTO]],"01/07/2026","Y")</f>
        <v>#VALUE!</v>
      </c>
      <c r="I12" s="26" t="e">
        <f>IF(Tabla3812[[#This Row],[EDAD]]=4,"MINI 4",
    IF(Tabla3812[[#This Row],[EDAD]]=5,"MINI 5",
        IF(Tabla3812[[#This Row],[EDAD]]=6,"MINI 6",
            IF(Tabla3812[[#This Row],[EDAD]]=7,"MINI 7",
                IF(Tabla3812[[#This Row],[EDAD]]=8,"MINI 8",
                    IF(Tabla3812[[#This Row],[EDAD]]=9,"MINI 9",
                        IF(Tabla3812[[#This Row],[EDAD]]=10,"MINI 10",
                            IF(Tabla3812[[#This Row],[EDAD]]=11,"PREINFANTIL 11",
                                IF(Tabla3812[[#This Row],[EDAD]]=12,"INFANTIL 12",
                                    IF(Tabla3812[[#This Row],[EDAD]]=13,"JUNIOR 13",
                                        IF(Tabla3812[[#This Row],[EDAD]]=14,"PREJUVENIL 14",
                                            IF(OR(Tabla3812[[#This Row],[EDAD]]=15, Tabla3812[[#This Row],[EDAD]]=16, Tabla3812[[#This Row],[EDAD]]=17),"JUVENIL",
                                                IF(Tabla3812[[#This Row],[EDAD]]&gt;=18,"MAYORES","MAYORES")
                                            )
                                        )
                                    )
                                )
                            )
                        )
                    )
                )
            )
        )
    )
)</f>
        <v>#VALUE!</v>
      </c>
      <c r="J12" s="16"/>
      <c r="K12" s="18"/>
      <c r="L12" s="23"/>
      <c r="M12" s="23"/>
      <c r="N12" s="20"/>
      <c r="O12" s="20"/>
      <c r="P12" s="31" t="str">
        <f t="shared" si="0"/>
        <v/>
      </c>
      <c r="Q12" s="31" t="str">
        <f t="shared" si="1"/>
        <v/>
      </c>
    </row>
    <row r="13" spans="1:17" s="22" customFormat="1" ht="10.199999999999999" x14ac:dyDescent="0.2">
      <c r="A13" s="20">
        <v>6</v>
      </c>
      <c r="B13" s="16"/>
      <c r="C13" s="17"/>
      <c r="D13" s="16"/>
      <c r="E13" s="16"/>
      <c r="F13" s="16"/>
      <c r="G13" s="27" t="str">
        <f>CONCATENATE(Tabla3812[[#This Row],[DIA]],"/",Tabla3812[[#This Row],[MES]],"/",Tabla3812[[#This Row],[AÑO]])</f>
        <v>//</v>
      </c>
      <c r="H13" s="27" t="e">
        <f>DATEDIF(Tabla3812[[#This Row],[NACIMIENTO]],"01/07/2026","Y")</f>
        <v>#VALUE!</v>
      </c>
      <c r="I13" s="26" t="e">
        <f>IF(Tabla3812[[#This Row],[EDAD]]=4,"MINI 4",
    IF(Tabla3812[[#This Row],[EDAD]]=5,"MINI 5",
        IF(Tabla3812[[#This Row],[EDAD]]=6,"MINI 6",
            IF(Tabla3812[[#This Row],[EDAD]]=7,"MINI 7",
                IF(Tabla3812[[#This Row],[EDAD]]=8,"MINI 8",
                    IF(Tabla3812[[#This Row],[EDAD]]=9,"MINI 9",
                        IF(Tabla3812[[#This Row],[EDAD]]=10,"MINI 10",
                            IF(Tabla3812[[#This Row],[EDAD]]=11,"PREINFANTIL 11",
                                IF(Tabla3812[[#This Row],[EDAD]]=12,"INFANTIL 12",
                                    IF(Tabla3812[[#This Row],[EDAD]]=13,"JUNIOR 13",
                                        IF(Tabla3812[[#This Row],[EDAD]]=14,"PREJUVENIL 14",
                                            IF(OR(Tabla3812[[#This Row],[EDAD]]=15, Tabla3812[[#This Row],[EDAD]]=16, Tabla3812[[#This Row],[EDAD]]=17),"JUVENIL",
                                                IF(Tabla3812[[#This Row],[EDAD]]&gt;=18,"MAYORES","MAYORES")
                                            )
                                        )
                                    )
                                )
                            )
                        )
                    )
                )
            )
        )
    )
)</f>
        <v>#VALUE!</v>
      </c>
      <c r="J13" s="16"/>
      <c r="K13" s="18"/>
      <c r="L13" s="23"/>
      <c r="M13" s="23"/>
      <c r="N13" s="20"/>
      <c r="O13" s="20"/>
      <c r="P13" s="31" t="str">
        <f t="shared" si="0"/>
        <v/>
      </c>
      <c r="Q13" s="31" t="str">
        <f t="shared" si="1"/>
        <v/>
      </c>
    </row>
    <row r="14" spans="1:17" s="22" customFormat="1" ht="10.199999999999999" x14ac:dyDescent="0.2">
      <c r="A14" s="20">
        <v>7</v>
      </c>
      <c r="B14" s="16"/>
      <c r="C14" s="17"/>
      <c r="D14" s="16"/>
      <c r="E14" s="16"/>
      <c r="F14" s="16"/>
      <c r="G14" s="27" t="str">
        <f>CONCATENATE(Tabla3812[[#This Row],[DIA]],"/",Tabla3812[[#This Row],[MES]],"/",Tabla3812[[#This Row],[AÑO]])</f>
        <v>//</v>
      </c>
      <c r="H14" s="27" t="e">
        <f>DATEDIF(Tabla3812[[#This Row],[NACIMIENTO]],"01/07/2026","Y")</f>
        <v>#VALUE!</v>
      </c>
      <c r="I14" s="26" t="e">
        <f>IF(Tabla3812[[#This Row],[EDAD]]=4,"MINI 4",
    IF(Tabla3812[[#This Row],[EDAD]]=5,"MINI 5",
        IF(Tabla3812[[#This Row],[EDAD]]=6,"MINI 6",
            IF(Tabla3812[[#This Row],[EDAD]]=7,"MINI 7",
                IF(Tabla3812[[#This Row],[EDAD]]=8,"MINI 8",
                    IF(Tabla3812[[#This Row],[EDAD]]=9,"MINI 9",
                        IF(Tabla3812[[#This Row],[EDAD]]=10,"MINI 10",
                            IF(Tabla3812[[#This Row],[EDAD]]=11,"PREINFANTIL 11",
                                IF(Tabla3812[[#This Row],[EDAD]]=12,"INFANTIL 12",
                                    IF(Tabla3812[[#This Row],[EDAD]]=13,"JUNIOR 13",
                                        IF(Tabla3812[[#This Row],[EDAD]]=14,"PREJUVENIL 14",
                                            IF(OR(Tabla3812[[#This Row],[EDAD]]=15, Tabla3812[[#This Row],[EDAD]]=16, Tabla3812[[#This Row],[EDAD]]=17),"JUVENIL",
                                                IF(Tabla3812[[#This Row],[EDAD]]&gt;=18,"MAYORES","MAYORES")
                                            )
                                        )
                                    )
                                )
                            )
                        )
                    )
                )
            )
        )
    )
)</f>
        <v>#VALUE!</v>
      </c>
      <c r="J14" s="16"/>
      <c r="K14" s="18"/>
      <c r="L14" s="23"/>
      <c r="M14" s="23"/>
      <c r="N14" s="20"/>
      <c r="O14" s="20"/>
      <c r="P14" s="31" t="str">
        <f t="shared" si="0"/>
        <v/>
      </c>
      <c r="Q14" s="31" t="str">
        <f t="shared" si="1"/>
        <v/>
      </c>
    </row>
    <row r="15" spans="1:17" s="22" customFormat="1" ht="10.199999999999999" x14ac:dyDescent="0.2">
      <c r="A15" s="20">
        <v>8</v>
      </c>
      <c r="B15" s="16"/>
      <c r="C15" s="17"/>
      <c r="D15" s="16"/>
      <c r="E15" s="16"/>
      <c r="F15" s="16"/>
      <c r="G15" s="27" t="str">
        <f>CONCATENATE(Tabla3812[[#This Row],[DIA]],"/",Tabla3812[[#This Row],[MES]],"/",Tabla3812[[#This Row],[AÑO]])</f>
        <v>//</v>
      </c>
      <c r="H15" s="27" t="e">
        <f>DATEDIF(Tabla3812[[#This Row],[NACIMIENTO]],"01/07/2026","Y")</f>
        <v>#VALUE!</v>
      </c>
      <c r="I15" s="26" t="e">
        <f>IF(Tabla3812[[#This Row],[EDAD]]=4,"MINI 4",
    IF(Tabla3812[[#This Row],[EDAD]]=5,"MINI 5",
        IF(Tabla3812[[#This Row],[EDAD]]=6,"MINI 6",
            IF(Tabla3812[[#This Row],[EDAD]]=7,"MINI 7",
                IF(Tabla3812[[#This Row],[EDAD]]=8,"MINI 8",
                    IF(Tabla3812[[#This Row],[EDAD]]=9,"MINI 9",
                        IF(Tabla3812[[#This Row],[EDAD]]=10,"MINI 10",
                            IF(Tabla3812[[#This Row],[EDAD]]=11,"PREINFANTIL 11",
                                IF(Tabla3812[[#This Row],[EDAD]]=12,"INFANTIL 12",
                                    IF(Tabla3812[[#This Row],[EDAD]]=13,"JUNIOR 13",
                                        IF(Tabla3812[[#This Row],[EDAD]]=14,"PREJUVENIL 14",
                                            IF(OR(Tabla3812[[#This Row],[EDAD]]=15, Tabla3812[[#This Row],[EDAD]]=16, Tabla3812[[#This Row],[EDAD]]=17),"JUVENIL",
                                                IF(Tabla3812[[#This Row],[EDAD]]&gt;=18,"MAYORES","MAYORES")
                                            )
                                        )
                                    )
                                )
                            )
                        )
                    )
                )
            )
        )
    )
)</f>
        <v>#VALUE!</v>
      </c>
      <c r="J15" s="16"/>
      <c r="K15" s="18"/>
      <c r="L15" s="23"/>
      <c r="M15" s="23"/>
      <c r="N15" s="20"/>
      <c r="O15" s="20"/>
      <c r="P15" s="31" t="str">
        <f t="shared" si="0"/>
        <v/>
      </c>
      <c r="Q15" s="31" t="str">
        <f t="shared" si="1"/>
        <v/>
      </c>
    </row>
    <row r="16" spans="1:17" s="22" customFormat="1" ht="10.199999999999999" x14ac:dyDescent="0.2">
      <c r="A16" s="20">
        <v>9</v>
      </c>
      <c r="B16" s="16"/>
      <c r="C16" s="17"/>
      <c r="D16" s="16"/>
      <c r="E16" s="16"/>
      <c r="F16" s="16"/>
      <c r="G16" s="27" t="str">
        <f>CONCATENATE(Tabla3812[[#This Row],[DIA]],"/",Tabla3812[[#This Row],[MES]],"/",Tabla3812[[#This Row],[AÑO]])</f>
        <v>//</v>
      </c>
      <c r="H16" s="27" t="e">
        <f>DATEDIF(Tabla3812[[#This Row],[NACIMIENTO]],"01/07/2026","Y")</f>
        <v>#VALUE!</v>
      </c>
      <c r="I16" s="26" t="e">
        <f>IF(Tabla3812[[#This Row],[EDAD]]=4,"MINI 4",
    IF(Tabla3812[[#This Row],[EDAD]]=5,"MINI 5",
        IF(Tabla3812[[#This Row],[EDAD]]=6,"MINI 6",
            IF(Tabla3812[[#This Row],[EDAD]]=7,"MINI 7",
                IF(Tabla3812[[#This Row],[EDAD]]=8,"MINI 8",
                    IF(Tabla3812[[#This Row],[EDAD]]=9,"MINI 9",
                        IF(Tabla3812[[#This Row],[EDAD]]=10,"MINI 10",
                            IF(Tabla3812[[#This Row],[EDAD]]=11,"PREINFANTIL 11",
                                IF(Tabla3812[[#This Row],[EDAD]]=12,"INFANTIL 12",
                                    IF(Tabla3812[[#This Row],[EDAD]]=13,"JUNIOR 13",
                                        IF(Tabla3812[[#This Row],[EDAD]]=14,"PREJUVENIL 14",
                                            IF(OR(Tabla3812[[#This Row],[EDAD]]=15, Tabla3812[[#This Row],[EDAD]]=16, Tabla3812[[#This Row],[EDAD]]=17),"JUVENIL",
                                                IF(Tabla3812[[#This Row],[EDAD]]&gt;=18,"MAYORES","MAYORES")
                                            )
                                        )
                                    )
                                )
                            )
                        )
                    )
                )
            )
        )
    )
)</f>
        <v>#VALUE!</v>
      </c>
      <c r="J16" s="16"/>
      <c r="K16" s="18"/>
      <c r="L16" s="23"/>
      <c r="M16" s="23"/>
      <c r="N16" s="20"/>
      <c r="O16" s="20"/>
      <c r="P16" s="31" t="str">
        <f t="shared" si="0"/>
        <v/>
      </c>
      <c r="Q16" s="31" t="str">
        <f t="shared" si="1"/>
        <v/>
      </c>
    </row>
    <row r="17" spans="1:17" s="22" customFormat="1" ht="10.199999999999999" x14ac:dyDescent="0.2">
      <c r="A17" s="20">
        <v>10</v>
      </c>
      <c r="B17" s="16"/>
      <c r="C17" s="17"/>
      <c r="D17" s="16"/>
      <c r="E17" s="16"/>
      <c r="F17" s="16"/>
      <c r="G17" s="27" t="str">
        <f>CONCATENATE(Tabla3812[[#This Row],[DIA]],"/",Tabla3812[[#This Row],[MES]],"/",Tabla3812[[#This Row],[AÑO]])</f>
        <v>//</v>
      </c>
      <c r="H17" s="27" t="e">
        <f>DATEDIF(Tabla3812[[#This Row],[NACIMIENTO]],"01/07/2026","Y")</f>
        <v>#VALUE!</v>
      </c>
      <c r="I17" s="26" t="e">
        <f>IF(Tabla3812[[#This Row],[EDAD]]=4,"MINI 4",
    IF(Tabla3812[[#This Row],[EDAD]]=5,"MINI 5",
        IF(Tabla3812[[#This Row],[EDAD]]=6,"MINI 6",
            IF(Tabla3812[[#This Row],[EDAD]]=7,"MINI 7",
                IF(Tabla3812[[#This Row],[EDAD]]=8,"MINI 8",
                    IF(Tabla3812[[#This Row],[EDAD]]=9,"MINI 9",
                        IF(Tabla3812[[#This Row],[EDAD]]=10,"MINI 10",
                            IF(Tabla3812[[#This Row],[EDAD]]=11,"PREINFANTIL 11",
                                IF(Tabla3812[[#This Row],[EDAD]]=12,"INFANTIL 12",
                                    IF(Tabla3812[[#This Row],[EDAD]]=13,"JUNIOR 13",
                                        IF(Tabla3812[[#This Row],[EDAD]]=14,"PREJUVENIL 14",
                                            IF(OR(Tabla3812[[#This Row],[EDAD]]=15, Tabla3812[[#This Row],[EDAD]]=16, Tabla3812[[#This Row],[EDAD]]=17),"JUVENIL",
                                                IF(Tabla3812[[#This Row],[EDAD]]&gt;=18,"MAYORES","MAYORES")
                                            )
                                        )
                                    )
                                )
                            )
                        )
                    )
                )
            )
        )
    )
)</f>
        <v>#VALUE!</v>
      </c>
      <c r="J17" s="16"/>
      <c r="K17" s="18"/>
      <c r="L17" s="23"/>
      <c r="M17" s="23"/>
      <c r="N17" s="20"/>
      <c r="O17" s="20"/>
      <c r="P17" s="31" t="str">
        <f t="shared" si="0"/>
        <v/>
      </c>
      <c r="Q17" s="31" t="str">
        <f t="shared" si="1"/>
        <v/>
      </c>
    </row>
    <row r="18" spans="1:17" s="22" customFormat="1" ht="10.199999999999999" x14ac:dyDescent="0.2">
      <c r="A18" s="20">
        <v>11</v>
      </c>
      <c r="B18" s="16"/>
      <c r="C18" s="17"/>
      <c r="D18" s="16"/>
      <c r="E18" s="16"/>
      <c r="F18" s="16"/>
      <c r="G18" s="27" t="str">
        <f>CONCATENATE(Tabla3812[[#This Row],[DIA]],"/",Tabla3812[[#This Row],[MES]],"/",Tabla3812[[#This Row],[AÑO]])</f>
        <v>//</v>
      </c>
      <c r="H18" s="27" t="e">
        <f>DATEDIF(Tabla3812[[#This Row],[NACIMIENTO]],"01/07/2026","Y")</f>
        <v>#VALUE!</v>
      </c>
      <c r="I18" s="26" t="e">
        <f>IF(Tabla3812[[#This Row],[EDAD]]=4,"MINI 4",
    IF(Tabla3812[[#This Row],[EDAD]]=5,"MINI 5",
        IF(Tabla3812[[#This Row],[EDAD]]=6,"MINI 6",
            IF(Tabla3812[[#This Row],[EDAD]]=7,"MINI 7",
                IF(Tabla3812[[#This Row],[EDAD]]=8,"MINI 8",
                    IF(Tabla3812[[#This Row],[EDAD]]=9,"MINI 9",
                        IF(Tabla3812[[#This Row],[EDAD]]=10,"MINI 10",
                            IF(Tabla3812[[#This Row],[EDAD]]=11,"PREINFANTIL 11",
                                IF(Tabla3812[[#This Row],[EDAD]]=12,"INFANTIL 12",
                                    IF(Tabla3812[[#This Row],[EDAD]]=13,"JUNIOR 13",
                                        IF(Tabla3812[[#This Row],[EDAD]]=14,"PREJUVENIL 14",
                                            IF(OR(Tabla3812[[#This Row],[EDAD]]=15, Tabla3812[[#This Row],[EDAD]]=16, Tabla3812[[#This Row],[EDAD]]=17),"JUVENIL",
                                                IF(Tabla3812[[#This Row],[EDAD]]&gt;=18,"MAYORES","MAYORES")
                                            )
                                        )
                                    )
                                )
                            )
                        )
                    )
                )
            )
        )
    )
)</f>
        <v>#VALUE!</v>
      </c>
      <c r="J18" s="16"/>
      <c r="K18" s="18"/>
      <c r="L18" s="23"/>
      <c r="M18" s="23"/>
      <c r="N18" s="20"/>
      <c r="O18" s="20"/>
      <c r="P18" s="31" t="str">
        <f t="shared" si="0"/>
        <v/>
      </c>
      <c r="Q18" s="31" t="str">
        <f t="shared" si="1"/>
        <v/>
      </c>
    </row>
    <row r="19" spans="1:17" s="22" customFormat="1" ht="10.199999999999999" x14ac:dyDescent="0.2">
      <c r="A19" s="20">
        <v>12</v>
      </c>
      <c r="B19" s="16"/>
      <c r="C19" s="17"/>
      <c r="D19" s="16"/>
      <c r="E19" s="16"/>
      <c r="F19" s="16"/>
      <c r="G19" s="27" t="str">
        <f>CONCATENATE(Tabla3812[[#This Row],[DIA]],"/",Tabla3812[[#This Row],[MES]],"/",Tabla3812[[#This Row],[AÑO]])</f>
        <v>//</v>
      </c>
      <c r="H19" s="27" t="e">
        <f>DATEDIF(Tabla3812[[#This Row],[NACIMIENTO]],"01/07/2026","Y")</f>
        <v>#VALUE!</v>
      </c>
      <c r="I19" s="26" t="e">
        <f>IF(Tabla3812[[#This Row],[EDAD]]=4,"MINI 4",
    IF(Tabla3812[[#This Row],[EDAD]]=5,"MINI 5",
        IF(Tabla3812[[#This Row],[EDAD]]=6,"MINI 6",
            IF(Tabla3812[[#This Row],[EDAD]]=7,"MINI 7",
                IF(Tabla3812[[#This Row],[EDAD]]=8,"MINI 8",
                    IF(Tabla3812[[#This Row],[EDAD]]=9,"MINI 9",
                        IF(Tabla3812[[#This Row],[EDAD]]=10,"MINI 10",
                            IF(Tabla3812[[#This Row],[EDAD]]=11,"PREINFANTIL 11",
                                IF(Tabla3812[[#This Row],[EDAD]]=12,"INFANTIL 12",
                                    IF(Tabla3812[[#This Row],[EDAD]]=13,"JUNIOR 13",
                                        IF(Tabla3812[[#This Row],[EDAD]]=14,"PREJUVENIL 14",
                                            IF(OR(Tabla3812[[#This Row],[EDAD]]=15, Tabla3812[[#This Row],[EDAD]]=16, Tabla3812[[#This Row],[EDAD]]=17),"JUVENIL",
                                                IF(Tabla3812[[#This Row],[EDAD]]&gt;=18,"MAYORES","MAYORES")
                                            )
                                        )
                                    )
                                )
                            )
                        )
                    )
                )
            )
        )
    )
)</f>
        <v>#VALUE!</v>
      </c>
      <c r="J19" s="16"/>
      <c r="K19" s="18"/>
      <c r="L19" s="23"/>
      <c r="M19" s="23"/>
      <c r="N19" s="20"/>
      <c r="O19" s="20"/>
      <c r="P19" s="31" t="str">
        <f t="shared" si="0"/>
        <v/>
      </c>
      <c r="Q19" s="31" t="str">
        <f t="shared" si="1"/>
        <v/>
      </c>
    </row>
    <row r="20" spans="1:17" s="22" customFormat="1" ht="10.199999999999999" x14ac:dyDescent="0.2">
      <c r="A20" s="20">
        <v>13</v>
      </c>
      <c r="B20" s="16"/>
      <c r="C20" s="17"/>
      <c r="D20" s="16"/>
      <c r="E20" s="16"/>
      <c r="F20" s="16"/>
      <c r="G20" s="27" t="str">
        <f>CONCATENATE(Tabla3812[[#This Row],[DIA]],"/",Tabla3812[[#This Row],[MES]],"/",Tabla3812[[#This Row],[AÑO]])</f>
        <v>//</v>
      </c>
      <c r="H20" s="27" t="e">
        <f>DATEDIF(Tabla3812[[#This Row],[NACIMIENTO]],"01/07/2026","Y")</f>
        <v>#VALUE!</v>
      </c>
      <c r="I20" s="26" t="e">
        <f>IF(Tabla3812[[#This Row],[EDAD]]=4,"MINI 4",
    IF(Tabla3812[[#This Row],[EDAD]]=5,"MINI 5",
        IF(Tabla3812[[#This Row],[EDAD]]=6,"MINI 6",
            IF(Tabla3812[[#This Row],[EDAD]]=7,"MINI 7",
                IF(Tabla3812[[#This Row],[EDAD]]=8,"MINI 8",
                    IF(Tabla3812[[#This Row],[EDAD]]=9,"MINI 9",
                        IF(Tabla3812[[#This Row],[EDAD]]=10,"MINI 10",
                            IF(Tabla3812[[#This Row],[EDAD]]=11,"PREINFANTIL 11",
                                IF(Tabla3812[[#This Row],[EDAD]]=12,"INFANTIL 12",
                                    IF(Tabla3812[[#This Row],[EDAD]]=13,"JUNIOR 13",
                                        IF(Tabla3812[[#This Row],[EDAD]]=14,"PREJUVENIL 14",
                                            IF(OR(Tabla3812[[#This Row],[EDAD]]=15, Tabla3812[[#This Row],[EDAD]]=16, Tabla3812[[#This Row],[EDAD]]=17),"JUVENIL",
                                                IF(Tabla3812[[#This Row],[EDAD]]&gt;=18,"MAYORES","MAYORES")
                                            )
                                        )
                                    )
                                )
                            )
                        )
                    )
                )
            )
        )
    )
)</f>
        <v>#VALUE!</v>
      </c>
      <c r="J20" s="16"/>
      <c r="K20" s="18"/>
      <c r="L20" s="23"/>
      <c r="M20" s="23"/>
      <c r="N20" s="20"/>
      <c r="O20" s="20"/>
      <c r="P20" s="31" t="str">
        <f t="shared" si="0"/>
        <v/>
      </c>
      <c r="Q20" s="31" t="str">
        <f t="shared" si="1"/>
        <v/>
      </c>
    </row>
    <row r="21" spans="1:17" s="22" customFormat="1" ht="10.199999999999999" x14ac:dyDescent="0.2">
      <c r="A21" s="20">
        <v>14</v>
      </c>
      <c r="B21" s="16"/>
      <c r="C21" s="17"/>
      <c r="D21" s="16"/>
      <c r="E21" s="16"/>
      <c r="F21" s="16"/>
      <c r="G21" s="27" t="str">
        <f>CONCATENATE(Tabla3812[[#This Row],[DIA]],"/",Tabla3812[[#This Row],[MES]],"/",Tabla3812[[#This Row],[AÑO]])</f>
        <v>//</v>
      </c>
      <c r="H21" s="27" t="e">
        <f>DATEDIF(Tabla3812[[#This Row],[NACIMIENTO]],"01/07/2026","Y")</f>
        <v>#VALUE!</v>
      </c>
      <c r="I21" s="26" t="e">
        <f>IF(Tabla3812[[#This Row],[EDAD]]=4,"MINI 4",
    IF(Tabla3812[[#This Row],[EDAD]]=5,"MINI 5",
        IF(Tabla3812[[#This Row],[EDAD]]=6,"MINI 6",
            IF(Tabla3812[[#This Row],[EDAD]]=7,"MINI 7",
                IF(Tabla3812[[#This Row],[EDAD]]=8,"MINI 8",
                    IF(Tabla3812[[#This Row],[EDAD]]=9,"MINI 9",
                        IF(Tabla3812[[#This Row],[EDAD]]=10,"MINI 10",
                            IF(Tabla3812[[#This Row],[EDAD]]=11,"PREINFANTIL 11",
                                IF(Tabla3812[[#This Row],[EDAD]]=12,"INFANTIL 12",
                                    IF(Tabla3812[[#This Row],[EDAD]]=13,"JUNIOR 13",
                                        IF(Tabla3812[[#This Row],[EDAD]]=14,"PREJUVENIL 14",
                                            IF(OR(Tabla3812[[#This Row],[EDAD]]=15, Tabla3812[[#This Row],[EDAD]]=16, Tabla3812[[#This Row],[EDAD]]=17),"JUVENIL",
                                                IF(Tabla3812[[#This Row],[EDAD]]&gt;=18,"MAYORES","MAYORES")
                                            )
                                        )
                                    )
                                )
                            )
                        )
                    )
                )
            )
        )
    )
)</f>
        <v>#VALUE!</v>
      </c>
      <c r="J21" s="16"/>
      <c r="K21" s="18"/>
      <c r="L21" s="23"/>
      <c r="M21" s="23"/>
      <c r="N21" s="20"/>
      <c r="O21" s="20"/>
      <c r="P21" s="31" t="str">
        <f t="shared" si="0"/>
        <v/>
      </c>
      <c r="Q21" s="31" t="str">
        <f t="shared" si="1"/>
        <v/>
      </c>
    </row>
    <row r="22" spans="1:17" s="22" customFormat="1" ht="10.199999999999999" x14ac:dyDescent="0.2">
      <c r="A22" s="20">
        <v>15</v>
      </c>
      <c r="B22" s="16"/>
      <c r="C22" s="17"/>
      <c r="D22" s="16"/>
      <c r="E22" s="16"/>
      <c r="F22" s="16"/>
      <c r="G22" s="27" t="str">
        <f>CONCATENATE(Tabla3812[[#This Row],[DIA]],"/",Tabla3812[[#This Row],[MES]],"/",Tabla3812[[#This Row],[AÑO]])</f>
        <v>//</v>
      </c>
      <c r="H22" s="27" t="e">
        <f>DATEDIF(Tabla3812[[#This Row],[NACIMIENTO]],"01/07/2026","Y")</f>
        <v>#VALUE!</v>
      </c>
      <c r="I22" s="26" t="e">
        <f>IF(Tabla3812[[#This Row],[EDAD]]=4,"MINI 4",
    IF(Tabla3812[[#This Row],[EDAD]]=5,"MINI 5",
        IF(Tabla3812[[#This Row],[EDAD]]=6,"MINI 6",
            IF(Tabla3812[[#This Row],[EDAD]]=7,"MINI 7",
                IF(Tabla3812[[#This Row],[EDAD]]=8,"MINI 8",
                    IF(Tabla3812[[#This Row],[EDAD]]=9,"MINI 9",
                        IF(Tabla3812[[#This Row],[EDAD]]=10,"MINI 10",
                            IF(Tabla3812[[#This Row],[EDAD]]=11,"PREINFANTIL 11",
                                IF(Tabla3812[[#This Row],[EDAD]]=12,"INFANTIL 12",
                                    IF(Tabla3812[[#This Row],[EDAD]]=13,"JUNIOR 13",
                                        IF(Tabla3812[[#This Row],[EDAD]]=14,"PREJUVENIL 14",
                                            IF(OR(Tabla3812[[#This Row],[EDAD]]=15, Tabla3812[[#This Row],[EDAD]]=16, Tabla3812[[#This Row],[EDAD]]=17),"JUVENIL",
                                                IF(Tabla3812[[#This Row],[EDAD]]&gt;=18,"MAYORES","MAYORES")
                                            )
                                        )
                                    )
                                )
                            )
                        )
                    )
                )
            )
        )
    )
)</f>
        <v>#VALUE!</v>
      </c>
      <c r="J22" s="16"/>
      <c r="K22" s="18"/>
      <c r="L22" s="23"/>
      <c r="M22" s="23"/>
      <c r="N22" s="20"/>
      <c r="O22" s="20"/>
      <c r="P22" s="31" t="str">
        <f t="shared" si="0"/>
        <v/>
      </c>
      <c r="Q22" s="31" t="str">
        <f t="shared" si="1"/>
        <v/>
      </c>
    </row>
    <row r="23" spans="1:17" s="22" customFormat="1" ht="10.199999999999999" x14ac:dyDescent="0.2">
      <c r="A23" s="20">
        <v>16</v>
      </c>
      <c r="B23" s="16"/>
      <c r="C23" s="17"/>
      <c r="D23" s="16"/>
      <c r="E23" s="16"/>
      <c r="F23" s="16"/>
      <c r="G23" s="27" t="str">
        <f>CONCATENATE(Tabla3812[[#This Row],[DIA]],"/",Tabla3812[[#This Row],[MES]],"/",Tabla3812[[#This Row],[AÑO]])</f>
        <v>//</v>
      </c>
      <c r="H23" s="27" t="e">
        <f>DATEDIF(Tabla3812[[#This Row],[NACIMIENTO]],"01/07/2026","Y")</f>
        <v>#VALUE!</v>
      </c>
      <c r="I23" s="26" t="e">
        <f>IF(Tabla3812[[#This Row],[EDAD]]=4,"MINI 4",
    IF(Tabla3812[[#This Row],[EDAD]]=5,"MINI 5",
        IF(Tabla3812[[#This Row],[EDAD]]=6,"MINI 6",
            IF(Tabla3812[[#This Row],[EDAD]]=7,"MINI 7",
                IF(Tabla3812[[#This Row],[EDAD]]=8,"MINI 8",
                    IF(Tabla3812[[#This Row],[EDAD]]=9,"MINI 9",
                        IF(Tabla3812[[#This Row],[EDAD]]=10,"MINI 10",
                            IF(Tabla3812[[#This Row],[EDAD]]=11,"PREINFANTIL 11",
                                IF(Tabla3812[[#This Row],[EDAD]]=12,"INFANTIL 12",
                                    IF(Tabla3812[[#This Row],[EDAD]]=13,"JUNIOR 13",
                                        IF(Tabla3812[[#This Row],[EDAD]]=14,"PREJUVENIL 14",
                                            IF(OR(Tabla3812[[#This Row],[EDAD]]=15, Tabla3812[[#This Row],[EDAD]]=16, Tabla3812[[#This Row],[EDAD]]=17),"JUVENIL",
                                                IF(Tabla3812[[#This Row],[EDAD]]&gt;=18,"MAYORES","MAYORES")
                                            )
                                        )
                                    )
                                )
                            )
                        )
                    )
                )
            )
        )
    )
)</f>
        <v>#VALUE!</v>
      </c>
      <c r="J23" s="16"/>
      <c r="K23" s="18"/>
      <c r="L23" s="23"/>
      <c r="M23" s="23"/>
      <c r="N23" s="20"/>
      <c r="O23" s="20"/>
      <c r="P23" s="31" t="str">
        <f t="shared" si="0"/>
        <v/>
      </c>
      <c r="Q23" s="31" t="str">
        <f t="shared" si="1"/>
        <v/>
      </c>
    </row>
    <row r="24" spans="1:17" s="22" customFormat="1" ht="10.199999999999999" x14ac:dyDescent="0.2">
      <c r="A24" s="20">
        <v>17</v>
      </c>
      <c r="B24" s="16"/>
      <c r="C24" s="17"/>
      <c r="D24" s="16"/>
      <c r="E24" s="16"/>
      <c r="F24" s="16"/>
      <c r="G24" s="27" t="str">
        <f>CONCATENATE(Tabla3812[[#This Row],[DIA]],"/",Tabla3812[[#This Row],[MES]],"/",Tabla3812[[#This Row],[AÑO]])</f>
        <v>//</v>
      </c>
      <c r="H24" s="27" t="e">
        <f>DATEDIF(Tabla3812[[#This Row],[NACIMIENTO]],"01/07/2026","Y")</f>
        <v>#VALUE!</v>
      </c>
      <c r="I24" s="26" t="e">
        <f>IF(Tabla3812[[#This Row],[EDAD]]=4,"MINI 4",
    IF(Tabla3812[[#This Row],[EDAD]]=5,"MINI 5",
        IF(Tabla3812[[#This Row],[EDAD]]=6,"MINI 6",
            IF(Tabla3812[[#This Row],[EDAD]]=7,"MINI 7",
                IF(Tabla3812[[#This Row],[EDAD]]=8,"MINI 8",
                    IF(Tabla3812[[#This Row],[EDAD]]=9,"MINI 9",
                        IF(Tabla3812[[#This Row],[EDAD]]=10,"MINI 10",
                            IF(Tabla3812[[#This Row],[EDAD]]=11,"PREINFANTIL 11",
                                IF(Tabla3812[[#This Row],[EDAD]]=12,"INFANTIL 12",
                                    IF(Tabla3812[[#This Row],[EDAD]]=13,"JUNIOR 13",
                                        IF(Tabla3812[[#This Row],[EDAD]]=14,"PREJUVENIL 14",
                                            IF(OR(Tabla3812[[#This Row],[EDAD]]=15, Tabla3812[[#This Row],[EDAD]]=16, Tabla3812[[#This Row],[EDAD]]=17),"JUVENIL",
                                                IF(Tabla3812[[#This Row],[EDAD]]&gt;=18,"MAYORES","MAYORES")
                                            )
                                        )
                                    )
                                )
                            )
                        )
                    )
                )
            )
        )
    )
)</f>
        <v>#VALUE!</v>
      </c>
      <c r="J24" s="16"/>
      <c r="K24" s="18"/>
      <c r="L24" s="23"/>
      <c r="M24" s="23"/>
      <c r="N24" s="20"/>
      <c r="O24" s="20"/>
      <c r="P24" s="31" t="str">
        <f t="shared" si="0"/>
        <v/>
      </c>
      <c r="Q24" s="31" t="str">
        <f t="shared" si="1"/>
        <v/>
      </c>
    </row>
    <row r="25" spans="1:17" s="22" customFormat="1" ht="10.199999999999999" x14ac:dyDescent="0.2">
      <c r="A25" s="20">
        <v>18</v>
      </c>
      <c r="B25" s="16"/>
      <c r="C25" s="17"/>
      <c r="D25" s="16"/>
      <c r="E25" s="16"/>
      <c r="F25" s="16"/>
      <c r="G25" s="27" t="str">
        <f>CONCATENATE(Tabla3812[[#This Row],[DIA]],"/",Tabla3812[[#This Row],[MES]],"/",Tabla3812[[#This Row],[AÑO]])</f>
        <v>//</v>
      </c>
      <c r="H25" s="27" t="e">
        <f>DATEDIF(Tabla3812[[#This Row],[NACIMIENTO]],"01/07/2026","Y")</f>
        <v>#VALUE!</v>
      </c>
      <c r="I25" s="26" t="e">
        <f>IF(Tabla3812[[#This Row],[EDAD]]=4,"MINI 4",
    IF(Tabla3812[[#This Row],[EDAD]]=5,"MINI 5",
        IF(Tabla3812[[#This Row],[EDAD]]=6,"MINI 6",
            IF(Tabla3812[[#This Row],[EDAD]]=7,"MINI 7",
                IF(Tabla3812[[#This Row],[EDAD]]=8,"MINI 8",
                    IF(Tabla3812[[#This Row],[EDAD]]=9,"MINI 9",
                        IF(Tabla3812[[#This Row],[EDAD]]=10,"MINI 10",
                            IF(Tabla3812[[#This Row],[EDAD]]=11,"PREINFANTIL 11",
                                IF(Tabla3812[[#This Row],[EDAD]]=12,"INFANTIL 12",
                                    IF(Tabla3812[[#This Row],[EDAD]]=13,"JUNIOR 13",
                                        IF(Tabla3812[[#This Row],[EDAD]]=14,"PREJUVENIL 14",
                                            IF(OR(Tabla3812[[#This Row],[EDAD]]=15, Tabla3812[[#This Row],[EDAD]]=16, Tabla3812[[#This Row],[EDAD]]=17),"JUVENIL",
                                                IF(Tabla3812[[#This Row],[EDAD]]&gt;=18,"MAYORES","MAYORES")
                                            )
                                        )
                                    )
                                )
                            )
                        )
                    )
                )
            )
        )
    )
)</f>
        <v>#VALUE!</v>
      </c>
      <c r="J25" s="16"/>
      <c r="K25" s="18"/>
      <c r="L25" s="23"/>
      <c r="M25" s="23"/>
      <c r="N25" s="20"/>
      <c r="O25" s="20"/>
      <c r="P25" s="31" t="str">
        <f t="shared" si="0"/>
        <v/>
      </c>
      <c r="Q25" s="31" t="str">
        <f t="shared" si="1"/>
        <v/>
      </c>
    </row>
    <row r="26" spans="1:17" s="22" customFormat="1" ht="10.199999999999999" x14ac:dyDescent="0.2">
      <c r="A26" s="20">
        <v>19</v>
      </c>
      <c r="B26" s="16"/>
      <c r="C26" s="17"/>
      <c r="D26" s="16"/>
      <c r="E26" s="16"/>
      <c r="F26" s="16"/>
      <c r="G26" s="27" t="str">
        <f>CONCATENATE(Tabla3812[[#This Row],[DIA]],"/",Tabla3812[[#This Row],[MES]],"/",Tabla3812[[#This Row],[AÑO]])</f>
        <v>//</v>
      </c>
      <c r="H26" s="27" t="e">
        <f>DATEDIF(Tabla3812[[#This Row],[NACIMIENTO]],"01/07/2026","Y")</f>
        <v>#VALUE!</v>
      </c>
      <c r="I26" s="26" t="e">
        <f>IF(Tabla3812[[#This Row],[EDAD]]=4,"MINI 4",
    IF(Tabla3812[[#This Row],[EDAD]]=5,"MINI 5",
        IF(Tabla3812[[#This Row],[EDAD]]=6,"MINI 6",
            IF(Tabla3812[[#This Row],[EDAD]]=7,"MINI 7",
                IF(Tabla3812[[#This Row],[EDAD]]=8,"MINI 8",
                    IF(Tabla3812[[#This Row],[EDAD]]=9,"MINI 9",
                        IF(Tabla3812[[#This Row],[EDAD]]=10,"MINI 10",
                            IF(Tabla3812[[#This Row],[EDAD]]=11,"PREINFANTIL 11",
                                IF(Tabla3812[[#This Row],[EDAD]]=12,"INFANTIL 12",
                                    IF(Tabla3812[[#This Row],[EDAD]]=13,"JUNIOR 13",
                                        IF(Tabla3812[[#This Row],[EDAD]]=14,"PREJUVENIL 14",
                                            IF(OR(Tabla3812[[#This Row],[EDAD]]=15, Tabla3812[[#This Row],[EDAD]]=16, Tabla3812[[#This Row],[EDAD]]=17),"JUVENIL",
                                                IF(Tabla3812[[#This Row],[EDAD]]&gt;=18,"MAYORES","MAYORES")
                                            )
                                        )
                                    )
                                )
                            )
                        )
                    )
                )
            )
        )
    )
)</f>
        <v>#VALUE!</v>
      </c>
      <c r="J26" s="16"/>
      <c r="K26" s="18"/>
      <c r="L26" s="23"/>
      <c r="M26" s="23"/>
      <c r="N26" s="20"/>
      <c r="O26" s="20"/>
      <c r="P26" s="31" t="str">
        <f t="shared" si="0"/>
        <v/>
      </c>
      <c r="Q26" s="31" t="str">
        <f t="shared" si="1"/>
        <v/>
      </c>
    </row>
    <row r="27" spans="1:17" s="22" customFormat="1" ht="10.199999999999999" x14ac:dyDescent="0.2">
      <c r="A27" s="20">
        <v>20</v>
      </c>
      <c r="B27" s="16"/>
      <c r="C27" s="17"/>
      <c r="D27" s="16"/>
      <c r="E27" s="16"/>
      <c r="F27" s="16"/>
      <c r="G27" s="27" t="str">
        <f>CONCATENATE(Tabla3812[[#This Row],[DIA]],"/",Tabla3812[[#This Row],[MES]],"/",Tabla3812[[#This Row],[AÑO]])</f>
        <v>//</v>
      </c>
      <c r="H27" s="27" t="e">
        <f>DATEDIF(Tabla3812[[#This Row],[NACIMIENTO]],"01/07/2026","Y")</f>
        <v>#VALUE!</v>
      </c>
      <c r="I27" s="26" t="e">
        <f>IF(Tabla3812[[#This Row],[EDAD]]=4,"MINI 4",
    IF(Tabla3812[[#This Row],[EDAD]]=5,"MINI 5",
        IF(Tabla3812[[#This Row],[EDAD]]=6,"MINI 6",
            IF(Tabla3812[[#This Row],[EDAD]]=7,"MINI 7",
                IF(Tabla3812[[#This Row],[EDAD]]=8,"MINI 8",
                    IF(Tabla3812[[#This Row],[EDAD]]=9,"MINI 9",
                        IF(Tabla3812[[#This Row],[EDAD]]=10,"MINI 10",
                            IF(Tabla3812[[#This Row],[EDAD]]=11,"PREINFANTIL 11",
                                IF(Tabla3812[[#This Row],[EDAD]]=12,"INFANTIL 12",
                                    IF(Tabla3812[[#This Row],[EDAD]]=13,"JUNIOR 13",
                                        IF(Tabla3812[[#This Row],[EDAD]]=14,"PREJUVENIL 14",
                                            IF(OR(Tabla3812[[#This Row],[EDAD]]=15, Tabla3812[[#This Row],[EDAD]]=16, Tabla3812[[#This Row],[EDAD]]=17),"JUVENIL",
                                                IF(Tabla3812[[#This Row],[EDAD]]&gt;=18,"MAYORES","MAYORES")
                                            )
                                        )
                                    )
                                )
                            )
                        )
                    )
                )
            )
        )
    )
)</f>
        <v>#VALUE!</v>
      </c>
      <c r="J27" s="16"/>
      <c r="K27" s="18"/>
      <c r="L27" s="23"/>
      <c r="M27" s="23"/>
      <c r="N27" s="20"/>
      <c r="O27" s="20"/>
      <c r="P27" s="31" t="str">
        <f t="shared" si="0"/>
        <v/>
      </c>
      <c r="Q27" s="31" t="str">
        <f t="shared" si="1"/>
        <v/>
      </c>
    </row>
    <row r="28" spans="1:17" s="22" customFormat="1" ht="10.199999999999999" x14ac:dyDescent="0.2">
      <c r="A28" s="20">
        <v>21</v>
      </c>
      <c r="B28" s="16"/>
      <c r="C28" s="17"/>
      <c r="D28" s="16"/>
      <c r="E28" s="16"/>
      <c r="F28" s="16"/>
      <c r="G28" s="27" t="str">
        <f>CONCATENATE(Tabla3812[[#This Row],[DIA]],"/",Tabla3812[[#This Row],[MES]],"/",Tabla3812[[#This Row],[AÑO]])</f>
        <v>//</v>
      </c>
      <c r="H28" s="27" t="e">
        <f>DATEDIF(Tabla3812[[#This Row],[NACIMIENTO]],"01/07/2026","Y")</f>
        <v>#VALUE!</v>
      </c>
      <c r="I28" s="26" t="e">
        <f>IF(Tabla3812[[#This Row],[EDAD]]=4,"MINI 4",
    IF(Tabla3812[[#This Row],[EDAD]]=5,"MINI 5",
        IF(Tabla3812[[#This Row],[EDAD]]=6,"MINI 6",
            IF(Tabla3812[[#This Row],[EDAD]]=7,"MINI 7",
                IF(Tabla3812[[#This Row],[EDAD]]=8,"MINI 8",
                    IF(Tabla3812[[#This Row],[EDAD]]=9,"MINI 9",
                        IF(Tabla3812[[#This Row],[EDAD]]=10,"MINI 10",
                            IF(Tabla3812[[#This Row],[EDAD]]=11,"PREINFANTIL 11",
                                IF(Tabla3812[[#This Row],[EDAD]]=12,"INFANTIL 12",
                                    IF(Tabla3812[[#This Row],[EDAD]]=13,"JUNIOR 13",
                                        IF(Tabla3812[[#This Row],[EDAD]]=14,"PREJUVENIL 14",
                                            IF(OR(Tabla3812[[#This Row],[EDAD]]=15, Tabla3812[[#This Row],[EDAD]]=16, Tabla3812[[#This Row],[EDAD]]=17),"JUVENIL",
                                                IF(Tabla3812[[#This Row],[EDAD]]&gt;=18,"MAYORES","MAYORES")
                                            )
                                        )
                                    )
                                )
                            )
                        )
                    )
                )
            )
        )
    )
)</f>
        <v>#VALUE!</v>
      </c>
      <c r="J28" s="16"/>
      <c r="K28" s="18"/>
      <c r="L28" s="23"/>
      <c r="M28" s="23"/>
      <c r="N28" s="20"/>
      <c r="O28" s="20"/>
      <c r="P28" s="31" t="str">
        <f t="shared" si="0"/>
        <v/>
      </c>
      <c r="Q28" s="31" t="str">
        <f t="shared" si="1"/>
        <v/>
      </c>
    </row>
    <row r="29" spans="1:17" s="22" customFormat="1" ht="10.199999999999999" x14ac:dyDescent="0.2">
      <c r="A29" s="20">
        <v>22</v>
      </c>
      <c r="B29" s="16"/>
      <c r="C29" s="17"/>
      <c r="D29" s="16"/>
      <c r="E29" s="16"/>
      <c r="F29" s="16"/>
      <c r="G29" s="27" t="str">
        <f>CONCATENATE(Tabla3812[[#This Row],[DIA]],"/",Tabla3812[[#This Row],[MES]],"/",Tabla3812[[#This Row],[AÑO]])</f>
        <v>//</v>
      </c>
      <c r="H29" s="27" t="e">
        <f>DATEDIF(Tabla3812[[#This Row],[NACIMIENTO]],"01/07/2026","Y")</f>
        <v>#VALUE!</v>
      </c>
      <c r="I29" s="26" t="e">
        <f>IF(Tabla3812[[#This Row],[EDAD]]=4,"MINI 4",
    IF(Tabla3812[[#This Row],[EDAD]]=5,"MINI 5",
        IF(Tabla3812[[#This Row],[EDAD]]=6,"MINI 6",
            IF(Tabla3812[[#This Row],[EDAD]]=7,"MINI 7",
                IF(Tabla3812[[#This Row],[EDAD]]=8,"MINI 8",
                    IF(Tabla3812[[#This Row],[EDAD]]=9,"MINI 9",
                        IF(Tabla3812[[#This Row],[EDAD]]=10,"MINI 10",
                            IF(Tabla3812[[#This Row],[EDAD]]=11,"PREINFANTIL 11",
                                IF(Tabla3812[[#This Row],[EDAD]]=12,"INFANTIL 12",
                                    IF(Tabla3812[[#This Row],[EDAD]]=13,"JUNIOR 13",
                                        IF(Tabla3812[[#This Row],[EDAD]]=14,"PREJUVENIL 14",
                                            IF(OR(Tabla3812[[#This Row],[EDAD]]=15, Tabla3812[[#This Row],[EDAD]]=16, Tabla3812[[#This Row],[EDAD]]=17),"JUVENIL",
                                                IF(Tabla3812[[#This Row],[EDAD]]&gt;=18,"MAYORES","MAYORES")
                                            )
                                        )
                                    )
                                )
                            )
                        )
                    )
                )
            )
        )
    )
)</f>
        <v>#VALUE!</v>
      </c>
      <c r="J29" s="16"/>
      <c r="K29" s="18"/>
      <c r="L29" s="23"/>
      <c r="M29" s="23"/>
      <c r="N29" s="20"/>
      <c r="O29" s="20"/>
      <c r="P29" s="31" t="str">
        <f t="shared" si="0"/>
        <v/>
      </c>
      <c r="Q29" s="31" t="str">
        <f t="shared" si="1"/>
        <v/>
      </c>
    </row>
    <row r="30" spans="1:17" s="22" customFormat="1" ht="10.199999999999999" x14ac:dyDescent="0.2">
      <c r="A30" s="20">
        <v>23</v>
      </c>
      <c r="B30" s="16"/>
      <c r="C30" s="17"/>
      <c r="D30" s="16"/>
      <c r="E30" s="16"/>
      <c r="F30" s="16"/>
      <c r="G30" s="27" t="str">
        <f>CONCATENATE(Tabla3812[[#This Row],[DIA]],"/",Tabla3812[[#This Row],[MES]],"/",Tabla3812[[#This Row],[AÑO]])</f>
        <v>//</v>
      </c>
      <c r="H30" s="27" t="e">
        <f>DATEDIF(Tabla3812[[#This Row],[NACIMIENTO]],"01/07/2026","Y")</f>
        <v>#VALUE!</v>
      </c>
      <c r="I30" s="26" t="e">
        <f>IF(Tabla3812[[#This Row],[EDAD]]=4,"MINI 4",
    IF(Tabla3812[[#This Row],[EDAD]]=5,"MINI 5",
        IF(Tabla3812[[#This Row],[EDAD]]=6,"MINI 6",
            IF(Tabla3812[[#This Row],[EDAD]]=7,"MINI 7",
                IF(Tabla3812[[#This Row],[EDAD]]=8,"MINI 8",
                    IF(Tabla3812[[#This Row],[EDAD]]=9,"MINI 9",
                        IF(Tabla3812[[#This Row],[EDAD]]=10,"MINI 10",
                            IF(Tabla3812[[#This Row],[EDAD]]=11,"PREINFANTIL 11",
                                IF(Tabla3812[[#This Row],[EDAD]]=12,"INFANTIL 12",
                                    IF(Tabla3812[[#This Row],[EDAD]]=13,"JUNIOR 13",
                                        IF(Tabla3812[[#This Row],[EDAD]]=14,"PREJUVENIL 14",
                                            IF(OR(Tabla3812[[#This Row],[EDAD]]=15, Tabla3812[[#This Row],[EDAD]]=16, Tabla3812[[#This Row],[EDAD]]=17),"JUVENIL",
                                                IF(Tabla3812[[#This Row],[EDAD]]&gt;=18,"MAYORES","MAYORES")
                                            )
                                        )
                                    )
                                )
                            )
                        )
                    )
                )
            )
        )
    )
)</f>
        <v>#VALUE!</v>
      </c>
      <c r="J30" s="16"/>
      <c r="K30" s="18"/>
      <c r="L30" s="23"/>
      <c r="M30" s="23"/>
      <c r="N30" s="20"/>
      <c r="O30" s="20"/>
      <c r="P30" s="31" t="str">
        <f t="shared" si="0"/>
        <v/>
      </c>
      <c r="Q30" s="31" t="str">
        <f t="shared" si="1"/>
        <v/>
      </c>
    </row>
    <row r="31" spans="1:17" s="22" customFormat="1" ht="10.199999999999999" x14ac:dyDescent="0.2">
      <c r="A31" s="20">
        <v>24</v>
      </c>
      <c r="B31" s="16"/>
      <c r="C31" s="17"/>
      <c r="D31" s="16"/>
      <c r="E31" s="16"/>
      <c r="F31" s="16"/>
      <c r="G31" s="27" t="str">
        <f>CONCATENATE(Tabla3812[[#This Row],[DIA]],"/",Tabla3812[[#This Row],[MES]],"/",Tabla3812[[#This Row],[AÑO]])</f>
        <v>//</v>
      </c>
      <c r="H31" s="27" t="e">
        <f>DATEDIF(Tabla3812[[#This Row],[NACIMIENTO]],"01/07/2026","Y")</f>
        <v>#VALUE!</v>
      </c>
      <c r="I31" s="26" t="e">
        <f>IF(Tabla3812[[#This Row],[EDAD]]=4,"MINI 4",
    IF(Tabla3812[[#This Row],[EDAD]]=5,"MINI 5",
        IF(Tabla3812[[#This Row],[EDAD]]=6,"MINI 6",
            IF(Tabla3812[[#This Row],[EDAD]]=7,"MINI 7",
                IF(Tabla3812[[#This Row],[EDAD]]=8,"MINI 8",
                    IF(Tabla3812[[#This Row],[EDAD]]=9,"MINI 9",
                        IF(Tabla3812[[#This Row],[EDAD]]=10,"MINI 10",
                            IF(Tabla3812[[#This Row],[EDAD]]=11,"PREINFANTIL 11",
                                IF(Tabla3812[[#This Row],[EDAD]]=12,"INFANTIL 12",
                                    IF(Tabla3812[[#This Row],[EDAD]]=13,"JUNIOR 13",
                                        IF(Tabla3812[[#This Row],[EDAD]]=14,"PREJUVENIL 14",
                                            IF(OR(Tabla3812[[#This Row],[EDAD]]=15, Tabla3812[[#This Row],[EDAD]]=16, Tabla3812[[#This Row],[EDAD]]=17),"JUVENIL",
                                                IF(Tabla3812[[#This Row],[EDAD]]&gt;=18,"MAYORES","MAYORES")
                                            )
                                        )
                                    )
                                )
                            )
                        )
                    )
                )
            )
        )
    )
)</f>
        <v>#VALUE!</v>
      </c>
      <c r="J31" s="16"/>
      <c r="K31" s="18"/>
      <c r="L31" s="23"/>
      <c r="M31" s="23"/>
      <c r="N31" s="20"/>
      <c r="O31" s="20"/>
      <c r="P31" s="31" t="str">
        <f t="shared" si="0"/>
        <v/>
      </c>
      <c r="Q31" s="31" t="str">
        <f t="shared" si="1"/>
        <v/>
      </c>
    </row>
    <row r="32" spans="1:17" s="22" customFormat="1" ht="10.199999999999999" x14ac:dyDescent="0.2">
      <c r="A32" s="20">
        <v>25</v>
      </c>
      <c r="B32" s="16"/>
      <c r="C32" s="17"/>
      <c r="D32" s="16"/>
      <c r="E32" s="16"/>
      <c r="F32" s="16"/>
      <c r="G32" s="27" t="str">
        <f>CONCATENATE(Tabla3812[[#This Row],[DIA]],"/",Tabla3812[[#This Row],[MES]],"/",Tabla3812[[#This Row],[AÑO]])</f>
        <v>//</v>
      </c>
      <c r="H32" s="27" t="e">
        <f>DATEDIF(Tabla3812[[#This Row],[NACIMIENTO]],"01/07/2026","Y")</f>
        <v>#VALUE!</v>
      </c>
      <c r="I32" s="26" t="e">
        <f>IF(Tabla3812[[#This Row],[EDAD]]=4,"MINI 4",
    IF(Tabla3812[[#This Row],[EDAD]]=5,"MINI 5",
        IF(Tabla3812[[#This Row],[EDAD]]=6,"MINI 6",
            IF(Tabla3812[[#This Row],[EDAD]]=7,"MINI 7",
                IF(Tabla3812[[#This Row],[EDAD]]=8,"MINI 8",
                    IF(Tabla3812[[#This Row],[EDAD]]=9,"MINI 9",
                        IF(Tabla3812[[#This Row],[EDAD]]=10,"MINI 10",
                            IF(Tabla3812[[#This Row],[EDAD]]=11,"PREINFANTIL 11",
                                IF(Tabla3812[[#This Row],[EDAD]]=12,"INFANTIL 12",
                                    IF(Tabla3812[[#This Row],[EDAD]]=13,"JUNIOR 13",
                                        IF(Tabla3812[[#This Row],[EDAD]]=14,"PREJUVENIL 14",
                                            IF(OR(Tabla3812[[#This Row],[EDAD]]=15, Tabla3812[[#This Row],[EDAD]]=16, Tabla3812[[#This Row],[EDAD]]=17),"JUVENIL",
                                                IF(Tabla3812[[#This Row],[EDAD]]&gt;=18,"MAYORES","MAYORES")
                                            )
                                        )
                                    )
                                )
                            )
                        )
                    )
                )
            )
        )
    )
)</f>
        <v>#VALUE!</v>
      </c>
      <c r="J32" s="16"/>
      <c r="K32" s="18"/>
      <c r="L32" s="23"/>
      <c r="M32" s="23"/>
      <c r="N32" s="20"/>
      <c r="O32" s="20"/>
      <c r="P32" s="31" t="str">
        <f t="shared" si="0"/>
        <v/>
      </c>
      <c r="Q32" s="31" t="str">
        <f t="shared" si="1"/>
        <v/>
      </c>
    </row>
    <row r="33" spans="1:17" s="22" customFormat="1" ht="10.199999999999999" x14ac:dyDescent="0.2">
      <c r="A33" s="20">
        <v>26</v>
      </c>
      <c r="B33" s="16"/>
      <c r="C33" s="17"/>
      <c r="D33" s="16"/>
      <c r="E33" s="16"/>
      <c r="F33" s="16"/>
      <c r="G33" s="27" t="str">
        <f>CONCATENATE(Tabla3812[[#This Row],[DIA]],"/",Tabla3812[[#This Row],[MES]],"/",Tabla3812[[#This Row],[AÑO]])</f>
        <v>//</v>
      </c>
      <c r="H33" s="27" t="e">
        <f>DATEDIF(Tabla3812[[#This Row],[NACIMIENTO]],"01/07/2026","Y")</f>
        <v>#VALUE!</v>
      </c>
      <c r="I33" s="26" t="e">
        <f>IF(Tabla3812[[#This Row],[EDAD]]=4,"MINI 4",
    IF(Tabla3812[[#This Row],[EDAD]]=5,"MINI 5",
        IF(Tabla3812[[#This Row],[EDAD]]=6,"MINI 6",
            IF(Tabla3812[[#This Row],[EDAD]]=7,"MINI 7",
                IF(Tabla3812[[#This Row],[EDAD]]=8,"MINI 8",
                    IF(Tabla3812[[#This Row],[EDAD]]=9,"MINI 9",
                        IF(Tabla3812[[#This Row],[EDAD]]=10,"MINI 10",
                            IF(Tabla3812[[#This Row],[EDAD]]=11,"PREINFANTIL 11",
                                IF(Tabla3812[[#This Row],[EDAD]]=12,"INFANTIL 12",
                                    IF(Tabla3812[[#This Row],[EDAD]]=13,"JUNIOR 13",
                                        IF(Tabla3812[[#This Row],[EDAD]]=14,"PREJUVENIL 14",
                                            IF(OR(Tabla3812[[#This Row],[EDAD]]=15, Tabla3812[[#This Row],[EDAD]]=16, Tabla3812[[#This Row],[EDAD]]=17),"JUVENIL",
                                                IF(Tabla3812[[#This Row],[EDAD]]&gt;=18,"MAYORES","MAYORES")
                                            )
                                        )
                                    )
                                )
                            )
                        )
                    )
                )
            )
        )
    )
)</f>
        <v>#VALUE!</v>
      </c>
      <c r="J33" s="16"/>
      <c r="K33" s="18"/>
      <c r="L33" s="23"/>
      <c r="M33" s="23"/>
      <c r="N33" s="20"/>
      <c r="O33" s="20"/>
      <c r="P33" s="31" t="str">
        <f t="shared" si="0"/>
        <v/>
      </c>
      <c r="Q33" s="31" t="str">
        <f t="shared" si="1"/>
        <v/>
      </c>
    </row>
    <row r="34" spans="1:17" s="22" customFormat="1" ht="10.199999999999999" x14ac:dyDescent="0.2">
      <c r="A34" s="20">
        <v>27</v>
      </c>
      <c r="B34" s="16"/>
      <c r="C34" s="17"/>
      <c r="D34" s="16"/>
      <c r="E34" s="16"/>
      <c r="F34" s="16"/>
      <c r="G34" s="27" t="str">
        <f>CONCATENATE(Tabla3812[[#This Row],[DIA]],"/",Tabla3812[[#This Row],[MES]],"/",Tabla3812[[#This Row],[AÑO]])</f>
        <v>//</v>
      </c>
      <c r="H34" s="27" t="e">
        <f>DATEDIF(Tabla3812[[#This Row],[NACIMIENTO]],"01/07/2026","Y")</f>
        <v>#VALUE!</v>
      </c>
      <c r="I34" s="26" t="e">
        <f>IF(Tabla3812[[#This Row],[EDAD]]=4,"MINI 4",
    IF(Tabla3812[[#This Row],[EDAD]]=5,"MINI 5",
        IF(Tabla3812[[#This Row],[EDAD]]=6,"MINI 6",
            IF(Tabla3812[[#This Row],[EDAD]]=7,"MINI 7",
                IF(Tabla3812[[#This Row],[EDAD]]=8,"MINI 8",
                    IF(Tabla3812[[#This Row],[EDAD]]=9,"MINI 9",
                        IF(Tabla3812[[#This Row],[EDAD]]=10,"MINI 10",
                            IF(Tabla3812[[#This Row],[EDAD]]=11,"PREINFANTIL 11",
                                IF(Tabla3812[[#This Row],[EDAD]]=12,"INFANTIL 12",
                                    IF(Tabla3812[[#This Row],[EDAD]]=13,"JUNIOR 13",
                                        IF(Tabla3812[[#This Row],[EDAD]]=14,"PREJUVENIL 14",
                                            IF(OR(Tabla3812[[#This Row],[EDAD]]=15, Tabla3812[[#This Row],[EDAD]]=16, Tabla3812[[#This Row],[EDAD]]=17),"JUVENIL",
                                                IF(Tabla3812[[#This Row],[EDAD]]&gt;=18,"MAYORES","MAYORES")
                                            )
                                        )
                                    )
                                )
                            )
                        )
                    )
                )
            )
        )
    )
)</f>
        <v>#VALUE!</v>
      </c>
      <c r="J34" s="16"/>
      <c r="K34" s="18"/>
      <c r="L34" s="23"/>
      <c r="M34" s="23"/>
      <c r="N34" s="20"/>
      <c r="O34" s="20"/>
      <c r="P34" s="31" t="str">
        <f t="shared" si="0"/>
        <v/>
      </c>
      <c r="Q34" s="31" t="str">
        <f t="shared" si="1"/>
        <v/>
      </c>
    </row>
    <row r="35" spans="1:17" s="22" customFormat="1" ht="10.199999999999999" x14ac:dyDescent="0.2">
      <c r="A35" s="20">
        <v>28</v>
      </c>
      <c r="B35" s="16"/>
      <c r="C35" s="17"/>
      <c r="D35" s="16"/>
      <c r="E35" s="16"/>
      <c r="F35" s="16"/>
      <c r="G35" s="27" t="str">
        <f>CONCATENATE(Tabla3812[[#This Row],[DIA]],"/",Tabla3812[[#This Row],[MES]],"/",Tabla3812[[#This Row],[AÑO]])</f>
        <v>//</v>
      </c>
      <c r="H35" s="27" t="e">
        <f>DATEDIF(Tabla3812[[#This Row],[NACIMIENTO]],"01/07/2026","Y")</f>
        <v>#VALUE!</v>
      </c>
      <c r="I35" s="26" t="e">
        <f>IF(Tabla3812[[#This Row],[EDAD]]=4,"MINI 4",
    IF(Tabla3812[[#This Row],[EDAD]]=5,"MINI 5",
        IF(Tabla3812[[#This Row],[EDAD]]=6,"MINI 6",
            IF(Tabla3812[[#This Row],[EDAD]]=7,"MINI 7",
                IF(Tabla3812[[#This Row],[EDAD]]=8,"MINI 8",
                    IF(Tabla3812[[#This Row],[EDAD]]=9,"MINI 9",
                        IF(Tabla3812[[#This Row],[EDAD]]=10,"MINI 10",
                            IF(Tabla3812[[#This Row],[EDAD]]=11,"PREINFANTIL 11",
                                IF(Tabla3812[[#This Row],[EDAD]]=12,"INFANTIL 12",
                                    IF(Tabla3812[[#This Row],[EDAD]]=13,"JUNIOR 13",
                                        IF(Tabla3812[[#This Row],[EDAD]]=14,"PREJUVENIL 14",
                                            IF(OR(Tabla3812[[#This Row],[EDAD]]=15, Tabla3812[[#This Row],[EDAD]]=16, Tabla3812[[#This Row],[EDAD]]=17),"JUVENIL",
                                                IF(Tabla3812[[#This Row],[EDAD]]&gt;=18,"MAYORES","MAYORES")
                                            )
                                        )
                                    )
                                )
                            )
                        )
                    )
                )
            )
        )
    )
)</f>
        <v>#VALUE!</v>
      </c>
      <c r="J35" s="16"/>
      <c r="K35" s="18"/>
      <c r="L35" s="23"/>
      <c r="M35" s="23"/>
      <c r="N35" s="20"/>
      <c r="O35" s="20"/>
      <c r="P35" s="31" t="str">
        <f t="shared" si="0"/>
        <v/>
      </c>
      <c r="Q35" s="31" t="str">
        <f t="shared" si="1"/>
        <v/>
      </c>
    </row>
    <row r="36" spans="1:17" s="22" customFormat="1" ht="10.199999999999999" x14ac:dyDescent="0.2">
      <c r="A36" s="20">
        <v>29</v>
      </c>
      <c r="B36" s="16"/>
      <c r="C36" s="17"/>
      <c r="D36" s="16"/>
      <c r="E36" s="16"/>
      <c r="F36" s="16"/>
      <c r="G36" s="27" t="str">
        <f>CONCATENATE(Tabla3812[[#This Row],[DIA]],"/",Tabla3812[[#This Row],[MES]],"/",Tabla3812[[#This Row],[AÑO]])</f>
        <v>//</v>
      </c>
      <c r="H36" s="27" t="e">
        <f>DATEDIF(Tabla3812[[#This Row],[NACIMIENTO]],"01/07/2026","Y")</f>
        <v>#VALUE!</v>
      </c>
      <c r="I36" s="26" t="e">
        <f>IF(Tabla3812[[#This Row],[EDAD]]=4,"MINI 4",
    IF(Tabla3812[[#This Row],[EDAD]]=5,"MINI 5",
        IF(Tabla3812[[#This Row],[EDAD]]=6,"MINI 6",
            IF(Tabla3812[[#This Row],[EDAD]]=7,"MINI 7",
                IF(Tabla3812[[#This Row],[EDAD]]=8,"MINI 8",
                    IF(Tabla3812[[#This Row],[EDAD]]=9,"MINI 9",
                        IF(Tabla3812[[#This Row],[EDAD]]=10,"MINI 10",
                            IF(Tabla3812[[#This Row],[EDAD]]=11,"PREINFANTIL 11",
                                IF(Tabla3812[[#This Row],[EDAD]]=12,"INFANTIL 12",
                                    IF(Tabla3812[[#This Row],[EDAD]]=13,"JUNIOR 13",
                                        IF(Tabla3812[[#This Row],[EDAD]]=14,"PREJUVENIL 14",
                                            IF(OR(Tabla3812[[#This Row],[EDAD]]=15, Tabla3812[[#This Row],[EDAD]]=16, Tabla3812[[#This Row],[EDAD]]=17),"JUVENIL",
                                                IF(Tabla3812[[#This Row],[EDAD]]&gt;=18,"MAYORES","MAYORES")
                                            )
                                        )
                                    )
                                )
                            )
                        )
                    )
                )
            )
        )
    )
)</f>
        <v>#VALUE!</v>
      </c>
      <c r="J36" s="16"/>
      <c r="K36" s="18"/>
      <c r="L36" s="23"/>
      <c r="M36" s="23"/>
      <c r="N36" s="20"/>
      <c r="O36" s="20"/>
      <c r="P36" s="31" t="str">
        <f t="shared" si="0"/>
        <v/>
      </c>
      <c r="Q36" s="31" t="str">
        <f t="shared" si="1"/>
        <v/>
      </c>
    </row>
    <row r="37" spans="1:17" s="22" customFormat="1" ht="10.199999999999999" x14ac:dyDescent="0.2">
      <c r="A37" s="20">
        <v>30</v>
      </c>
      <c r="B37" s="16"/>
      <c r="C37" s="17"/>
      <c r="D37" s="16"/>
      <c r="E37" s="16"/>
      <c r="F37" s="16"/>
      <c r="G37" s="27" t="str">
        <f>CONCATENATE(Tabla3812[[#This Row],[DIA]],"/",Tabla3812[[#This Row],[MES]],"/",Tabla3812[[#This Row],[AÑO]])</f>
        <v>//</v>
      </c>
      <c r="H37" s="27" t="e">
        <f>DATEDIF(Tabla3812[[#This Row],[NACIMIENTO]],"01/07/2026","Y")</f>
        <v>#VALUE!</v>
      </c>
      <c r="I37" s="26" t="e">
        <f>IF(Tabla3812[[#This Row],[EDAD]]=4,"MINI 4",
    IF(Tabla3812[[#This Row],[EDAD]]=5,"MINI 5",
        IF(Tabla3812[[#This Row],[EDAD]]=6,"MINI 6",
            IF(Tabla3812[[#This Row],[EDAD]]=7,"MINI 7",
                IF(Tabla3812[[#This Row],[EDAD]]=8,"MINI 8",
                    IF(Tabla3812[[#This Row],[EDAD]]=9,"MINI 9",
                        IF(Tabla3812[[#This Row],[EDAD]]=10,"MINI 10",
                            IF(Tabla3812[[#This Row],[EDAD]]=11,"PREINFANTIL 11",
                                IF(Tabla3812[[#This Row],[EDAD]]=12,"INFANTIL 12",
                                    IF(Tabla3812[[#This Row],[EDAD]]=13,"JUNIOR 13",
                                        IF(Tabla3812[[#This Row],[EDAD]]=14,"PREJUVENIL 14",
                                            IF(OR(Tabla3812[[#This Row],[EDAD]]=15, Tabla3812[[#This Row],[EDAD]]=16, Tabla3812[[#This Row],[EDAD]]=17),"JUVENIL",
                                                IF(Tabla3812[[#This Row],[EDAD]]&gt;=18,"MAYORES","MAYORES")
                                            )
                                        )
                                    )
                                )
                            )
                        )
                    )
                )
            )
        )
    )
)</f>
        <v>#VALUE!</v>
      </c>
      <c r="J37" s="16"/>
      <c r="K37" s="18"/>
      <c r="L37" s="23"/>
      <c r="M37" s="23"/>
      <c r="N37" s="20"/>
      <c r="O37" s="20"/>
      <c r="P37" s="31" t="str">
        <f t="shared" si="0"/>
        <v/>
      </c>
      <c r="Q37" s="31" t="str">
        <f t="shared" si="1"/>
        <v/>
      </c>
    </row>
    <row r="38" spans="1:17" s="22" customFormat="1" ht="10.199999999999999" x14ac:dyDescent="0.2">
      <c r="A38" s="20">
        <v>31</v>
      </c>
      <c r="B38" s="16"/>
      <c r="C38" s="17"/>
      <c r="D38" s="16"/>
      <c r="E38" s="16"/>
      <c r="F38" s="16"/>
      <c r="G38" s="27" t="str">
        <f>CONCATENATE(Tabla3812[[#This Row],[DIA]],"/",Tabla3812[[#This Row],[MES]],"/",Tabla3812[[#This Row],[AÑO]])</f>
        <v>//</v>
      </c>
      <c r="H38" s="27" t="e">
        <f>DATEDIF(Tabla3812[[#This Row],[NACIMIENTO]],"01/07/2026","Y")</f>
        <v>#VALUE!</v>
      </c>
      <c r="I38" s="26" t="e">
        <f>IF(Tabla3812[[#This Row],[EDAD]]=4,"MINI 4",
    IF(Tabla3812[[#This Row],[EDAD]]=5,"MINI 5",
        IF(Tabla3812[[#This Row],[EDAD]]=6,"MINI 6",
            IF(Tabla3812[[#This Row],[EDAD]]=7,"MINI 7",
                IF(Tabla3812[[#This Row],[EDAD]]=8,"MINI 8",
                    IF(Tabla3812[[#This Row],[EDAD]]=9,"MINI 9",
                        IF(Tabla3812[[#This Row],[EDAD]]=10,"MINI 10",
                            IF(Tabla3812[[#This Row],[EDAD]]=11,"PREINFANTIL 11",
                                IF(Tabla3812[[#This Row],[EDAD]]=12,"INFANTIL 12",
                                    IF(Tabla3812[[#This Row],[EDAD]]=13,"JUNIOR 13",
                                        IF(Tabla3812[[#This Row],[EDAD]]=14,"PREJUVENIL 14",
                                            IF(OR(Tabla3812[[#This Row],[EDAD]]=15, Tabla3812[[#This Row],[EDAD]]=16, Tabla3812[[#This Row],[EDAD]]=17),"JUVENIL",
                                                IF(Tabla3812[[#This Row],[EDAD]]&gt;=18,"MAYORES","MAYORES")
                                            )
                                        )
                                    )
                                )
                            )
                        )
                    )
                )
            )
        )
    )
)</f>
        <v>#VALUE!</v>
      </c>
      <c r="J38" s="16"/>
      <c r="K38" s="18"/>
      <c r="L38" s="23"/>
      <c r="M38" s="23"/>
      <c r="N38" s="20"/>
      <c r="O38" s="20"/>
      <c r="P38" s="31" t="str">
        <f t="shared" si="0"/>
        <v/>
      </c>
      <c r="Q38" s="31" t="str">
        <f t="shared" si="1"/>
        <v/>
      </c>
    </row>
    <row r="39" spans="1:17" s="22" customFormat="1" ht="10.199999999999999" x14ac:dyDescent="0.2">
      <c r="A39" s="20">
        <v>32</v>
      </c>
      <c r="B39" s="16"/>
      <c r="C39" s="17"/>
      <c r="D39" s="16"/>
      <c r="E39" s="16"/>
      <c r="F39" s="16"/>
      <c r="G39" s="27" t="str">
        <f>CONCATENATE(Tabla3812[[#This Row],[DIA]],"/",Tabla3812[[#This Row],[MES]],"/",Tabla3812[[#This Row],[AÑO]])</f>
        <v>//</v>
      </c>
      <c r="H39" s="27" t="e">
        <f>DATEDIF(Tabla3812[[#This Row],[NACIMIENTO]],"01/07/2026","Y")</f>
        <v>#VALUE!</v>
      </c>
      <c r="I39" s="26" t="e">
        <f>IF(Tabla3812[[#This Row],[EDAD]]=4,"MINI 4",
    IF(Tabla3812[[#This Row],[EDAD]]=5,"MINI 5",
        IF(Tabla3812[[#This Row],[EDAD]]=6,"MINI 6",
            IF(Tabla3812[[#This Row],[EDAD]]=7,"MINI 7",
                IF(Tabla3812[[#This Row],[EDAD]]=8,"MINI 8",
                    IF(Tabla3812[[#This Row],[EDAD]]=9,"MINI 9",
                        IF(Tabla3812[[#This Row],[EDAD]]=10,"MINI 10",
                            IF(Tabla3812[[#This Row],[EDAD]]=11,"PREINFANTIL 11",
                                IF(Tabla3812[[#This Row],[EDAD]]=12,"INFANTIL 12",
                                    IF(Tabla3812[[#This Row],[EDAD]]=13,"JUNIOR 13",
                                        IF(Tabla3812[[#This Row],[EDAD]]=14,"PREJUVENIL 14",
                                            IF(OR(Tabla3812[[#This Row],[EDAD]]=15, Tabla3812[[#This Row],[EDAD]]=16, Tabla3812[[#This Row],[EDAD]]=17),"JUVENIL",
                                                IF(Tabla3812[[#This Row],[EDAD]]&gt;=18,"MAYORES","MAYORES")
                                            )
                                        )
                                    )
                                )
                            )
                        )
                    )
                )
            )
        )
    )
)</f>
        <v>#VALUE!</v>
      </c>
      <c r="J39" s="16"/>
      <c r="K39" s="18"/>
      <c r="L39" s="23"/>
      <c r="M39" s="23"/>
      <c r="N39" s="20"/>
      <c r="O39" s="20"/>
      <c r="P39" s="31" t="str">
        <f t="shared" si="0"/>
        <v/>
      </c>
      <c r="Q39" s="31" t="str">
        <f t="shared" si="1"/>
        <v/>
      </c>
    </row>
    <row r="40" spans="1:17" s="22" customFormat="1" ht="10.199999999999999" x14ac:dyDescent="0.2">
      <c r="A40" s="20">
        <v>33</v>
      </c>
      <c r="B40" s="16"/>
      <c r="C40" s="17"/>
      <c r="D40" s="16"/>
      <c r="E40" s="16"/>
      <c r="F40" s="16"/>
      <c r="G40" s="27" t="str">
        <f>CONCATENATE(Tabla3812[[#This Row],[DIA]],"/",Tabla3812[[#This Row],[MES]],"/",Tabla3812[[#This Row],[AÑO]])</f>
        <v>//</v>
      </c>
      <c r="H40" s="27" t="e">
        <f>DATEDIF(Tabla3812[[#This Row],[NACIMIENTO]],"01/07/2026","Y")</f>
        <v>#VALUE!</v>
      </c>
      <c r="I40" s="26" t="e">
        <f>IF(Tabla3812[[#This Row],[EDAD]]=4,"MINI 4",
    IF(Tabla3812[[#This Row],[EDAD]]=5,"MINI 5",
        IF(Tabla3812[[#This Row],[EDAD]]=6,"MINI 6",
            IF(Tabla3812[[#This Row],[EDAD]]=7,"MINI 7",
                IF(Tabla3812[[#This Row],[EDAD]]=8,"MINI 8",
                    IF(Tabla3812[[#This Row],[EDAD]]=9,"MINI 9",
                        IF(Tabla3812[[#This Row],[EDAD]]=10,"MINI 10",
                            IF(Tabla3812[[#This Row],[EDAD]]=11,"PREINFANTIL 11",
                                IF(Tabla3812[[#This Row],[EDAD]]=12,"INFANTIL 12",
                                    IF(Tabla3812[[#This Row],[EDAD]]=13,"JUNIOR 13",
                                        IF(Tabla3812[[#This Row],[EDAD]]=14,"PREJUVENIL 14",
                                            IF(OR(Tabla3812[[#This Row],[EDAD]]=15, Tabla3812[[#This Row],[EDAD]]=16, Tabla3812[[#This Row],[EDAD]]=17),"JUVENIL",
                                                IF(Tabla3812[[#This Row],[EDAD]]&gt;=18,"MAYORES","MAYORES")
                                            )
                                        )
                                    )
                                )
                            )
                        )
                    )
                )
            )
        )
    )
)</f>
        <v>#VALUE!</v>
      </c>
      <c r="J40" s="16"/>
      <c r="K40" s="18"/>
      <c r="L40" s="23"/>
      <c r="M40" s="23"/>
      <c r="N40" s="20"/>
      <c r="O40" s="20"/>
      <c r="P40" s="31" t="str">
        <f t="shared" ref="P40:P71" si="2">IF(B40="","",UPPER(SUBSTITUTE(SUBSTITUTE(SUBSTITUTE(SUBSTITUTE(SUBSTITUTE(SUBSTITUTE(SUBSTITUTE(SUBSTITUTE(SUBSTITUTE(SUBSTITUTE(TRIM($E$3),"Á","A"),"É","E"),"Í","I"),"Ó","O"),"Ú","U"),"á","A"),"é","E"),"í","I"),"ó","O"),"ú","U")))</f>
        <v/>
      </c>
      <c r="Q40" s="31" t="str">
        <f t="shared" ref="Q40:Q71" si="3">IF(B40="","",UPPER(SUBSTITUTE(SUBSTITUTE(SUBSTITUTE(SUBSTITUTE(SUBSTITUTE(SUBSTITUTE(SUBSTITUTE(SUBSTITUTE(SUBSTITUTE(SUBSTITUTE(TRIM($I$4),"Á","A"),"É","E"),"Í","I"),"Ó","O"),"Ú","U"),"á","A"),"é","E"),"í","I"),"ó","O"),"ú","U")))</f>
        <v/>
      </c>
    </row>
    <row r="41" spans="1:17" s="22" customFormat="1" ht="10.199999999999999" x14ac:dyDescent="0.2">
      <c r="A41" s="20">
        <v>34</v>
      </c>
      <c r="B41" s="16"/>
      <c r="C41" s="17"/>
      <c r="D41" s="16"/>
      <c r="E41" s="16"/>
      <c r="F41" s="16"/>
      <c r="G41" s="27" t="str">
        <f>CONCATENATE(Tabla3812[[#This Row],[DIA]],"/",Tabla3812[[#This Row],[MES]],"/",Tabla3812[[#This Row],[AÑO]])</f>
        <v>//</v>
      </c>
      <c r="H41" s="27" t="e">
        <f>DATEDIF(Tabla3812[[#This Row],[NACIMIENTO]],"01/07/2026","Y")</f>
        <v>#VALUE!</v>
      </c>
      <c r="I41" s="26" t="e">
        <f>IF(Tabla3812[[#This Row],[EDAD]]=4,"MINI 4",
    IF(Tabla3812[[#This Row],[EDAD]]=5,"MINI 5",
        IF(Tabla3812[[#This Row],[EDAD]]=6,"MINI 6",
            IF(Tabla3812[[#This Row],[EDAD]]=7,"MINI 7",
                IF(Tabla3812[[#This Row],[EDAD]]=8,"MINI 8",
                    IF(Tabla3812[[#This Row],[EDAD]]=9,"MINI 9",
                        IF(Tabla3812[[#This Row],[EDAD]]=10,"MINI 10",
                            IF(Tabla3812[[#This Row],[EDAD]]=11,"PREINFANTIL 11",
                                IF(Tabla3812[[#This Row],[EDAD]]=12,"INFANTIL 12",
                                    IF(Tabla3812[[#This Row],[EDAD]]=13,"JUNIOR 13",
                                        IF(Tabla3812[[#This Row],[EDAD]]=14,"PREJUVENIL 14",
                                            IF(OR(Tabla3812[[#This Row],[EDAD]]=15, Tabla3812[[#This Row],[EDAD]]=16, Tabla3812[[#This Row],[EDAD]]=17),"JUVENIL",
                                                IF(Tabla3812[[#This Row],[EDAD]]&gt;=18,"MAYORES","MAYORES")
                                            )
                                        )
                                    )
                                )
                            )
                        )
                    )
                )
            )
        )
    )
)</f>
        <v>#VALUE!</v>
      </c>
      <c r="J41" s="16"/>
      <c r="K41" s="18"/>
      <c r="L41" s="23"/>
      <c r="M41" s="23"/>
      <c r="N41" s="20"/>
      <c r="O41" s="20"/>
      <c r="P41" s="31" t="str">
        <f t="shared" si="2"/>
        <v/>
      </c>
      <c r="Q41" s="31" t="str">
        <f t="shared" si="3"/>
        <v/>
      </c>
    </row>
    <row r="42" spans="1:17" s="22" customFormat="1" ht="10.199999999999999" x14ac:dyDescent="0.2">
      <c r="A42" s="20">
        <v>35</v>
      </c>
      <c r="B42" s="16"/>
      <c r="C42" s="17"/>
      <c r="D42" s="16"/>
      <c r="E42" s="16"/>
      <c r="F42" s="16"/>
      <c r="G42" s="27" t="str">
        <f>CONCATENATE(Tabla3812[[#This Row],[DIA]],"/",Tabla3812[[#This Row],[MES]],"/",Tabla3812[[#This Row],[AÑO]])</f>
        <v>//</v>
      </c>
      <c r="H42" s="27" t="e">
        <f>DATEDIF(Tabla3812[[#This Row],[NACIMIENTO]],"01/07/2026","Y")</f>
        <v>#VALUE!</v>
      </c>
      <c r="I42" s="26" t="e">
        <f>IF(Tabla3812[[#This Row],[EDAD]]=4,"MINI 4",
    IF(Tabla3812[[#This Row],[EDAD]]=5,"MINI 5",
        IF(Tabla3812[[#This Row],[EDAD]]=6,"MINI 6",
            IF(Tabla3812[[#This Row],[EDAD]]=7,"MINI 7",
                IF(Tabla3812[[#This Row],[EDAD]]=8,"MINI 8",
                    IF(Tabla3812[[#This Row],[EDAD]]=9,"MINI 9",
                        IF(Tabla3812[[#This Row],[EDAD]]=10,"MINI 10",
                            IF(Tabla3812[[#This Row],[EDAD]]=11,"PREINFANTIL 11",
                                IF(Tabla3812[[#This Row],[EDAD]]=12,"INFANTIL 12",
                                    IF(Tabla3812[[#This Row],[EDAD]]=13,"JUNIOR 13",
                                        IF(Tabla3812[[#This Row],[EDAD]]=14,"PREJUVENIL 14",
                                            IF(OR(Tabla3812[[#This Row],[EDAD]]=15, Tabla3812[[#This Row],[EDAD]]=16, Tabla3812[[#This Row],[EDAD]]=17),"JUVENIL",
                                                IF(Tabla3812[[#This Row],[EDAD]]&gt;=18,"MAYORES","MAYORES")
                                            )
                                        )
                                    )
                                )
                            )
                        )
                    )
                )
            )
        )
    )
)</f>
        <v>#VALUE!</v>
      </c>
      <c r="J42" s="16"/>
      <c r="K42" s="18"/>
      <c r="L42" s="23"/>
      <c r="M42" s="23"/>
      <c r="N42" s="20"/>
      <c r="O42" s="20"/>
      <c r="P42" s="31" t="str">
        <f t="shared" si="2"/>
        <v/>
      </c>
      <c r="Q42" s="31" t="str">
        <f t="shared" si="3"/>
        <v/>
      </c>
    </row>
    <row r="43" spans="1:17" s="22" customFormat="1" ht="10.199999999999999" x14ac:dyDescent="0.2">
      <c r="A43" s="20">
        <v>36</v>
      </c>
      <c r="B43" s="16"/>
      <c r="C43" s="17"/>
      <c r="D43" s="16"/>
      <c r="E43" s="16"/>
      <c r="F43" s="16"/>
      <c r="G43" s="27" t="str">
        <f>CONCATENATE(Tabla3812[[#This Row],[DIA]],"/",Tabla3812[[#This Row],[MES]],"/",Tabla3812[[#This Row],[AÑO]])</f>
        <v>//</v>
      </c>
      <c r="H43" s="27" t="e">
        <f>DATEDIF(Tabla3812[[#This Row],[NACIMIENTO]],"01/07/2026","Y")</f>
        <v>#VALUE!</v>
      </c>
      <c r="I43" s="26" t="e">
        <f>IF(Tabla3812[[#This Row],[EDAD]]=4,"MINI 4",
    IF(Tabla3812[[#This Row],[EDAD]]=5,"MINI 5",
        IF(Tabla3812[[#This Row],[EDAD]]=6,"MINI 6",
            IF(Tabla3812[[#This Row],[EDAD]]=7,"MINI 7",
                IF(Tabla3812[[#This Row],[EDAD]]=8,"MINI 8",
                    IF(Tabla3812[[#This Row],[EDAD]]=9,"MINI 9",
                        IF(Tabla3812[[#This Row],[EDAD]]=10,"MINI 10",
                            IF(Tabla3812[[#This Row],[EDAD]]=11,"PREINFANTIL 11",
                                IF(Tabla3812[[#This Row],[EDAD]]=12,"INFANTIL 12",
                                    IF(Tabla3812[[#This Row],[EDAD]]=13,"JUNIOR 13",
                                        IF(Tabla3812[[#This Row],[EDAD]]=14,"PREJUVENIL 14",
                                            IF(OR(Tabla3812[[#This Row],[EDAD]]=15, Tabla3812[[#This Row],[EDAD]]=16, Tabla3812[[#This Row],[EDAD]]=17),"JUVENIL",
                                                IF(Tabla3812[[#This Row],[EDAD]]&gt;=18,"MAYORES","MAYORES")
                                            )
                                        )
                                    )
                                )
                            )
                        )
                    )
                )
            )
        )
    )
)</f>
        <v>#VALUE!</v>
      </c>
      <c r="J43" s="16"/>
      <c r="K43" s="18"/>
      <c r="L43" s="23"/>
      <c r="M43" s="23"/>
      <c r="N43" s="20"/>
      <c r="O43" s="20"/>
      <c r="P43" s="31" t="str">
        <f t="shared" si="2"/>
        <v/>
      </c>
      <c r="Q43" s="31" t="str">
        <f t="shared" si="3"/>
        <v/>
      </c>
    </row>
    <row r="44" spans="1:17" s="22" customFormat="1" ht="10.199999999999999" x14ac:dyDescent="0.2">
      <c r="A44" s="20">
        <v>37</v>
      </c>
      <c r="B44" s="16"/>
      <c r="C44" s="17"/>
      <c r="D44" s="16"/>
      <c r="E44" s="16"/>
      <c r="F44" s="16"/>
      <c r="G44" s="27" t="str">
        <f>CONCATENATE(Tabla3812[[#This Row],[DIA]],"/",Tabla3812[[#This Row],[MES]],"/",Tabla3812[[#This Row],[AÑO]])</f>
        <v>//</v>
      </c>
      <c r="H44" s="27" t="e">
        <f>DATEDIF(Tabla3812[[#This Row],[NACIMIENTO]],"01/07/2026","Y")</f>
        <v>#VALUE!</v>
      </c>
      <c r="I44" s="26" t="e">
        <f>IF(Tabla3812[[#This Row],[EDAD]]=4,"MINI 4",
    IF(Tabla3812[[#This Row],[EDAD]]=5,"MINI 5",
        IF(Tabla3812[[#This Row],[EDAD]]=6,"MINI 6",
            IF(Tabla3812[[#This Row],[EDAD]]=7,"MINI 7",
                IF(Tabla3812[[#This Row],[EDAD]]=8,"MINI 8",
                    IF(Tabla3812[[#This Row],[EDAD]]=9,"MINI 9",
                        IF(Tabla3812[[#This Row],[EDAD]]=10,"MINI 10",
                            IF(Tabla3812[[#This Row],[EDAD]]=11,"PREINFANTIL 11",
                                IF(Tabla3812[[#This Row],[EDAD]]=12,"INFANTIL 12",
                                    IF(Tabla3812[[#This Row],[EDAD]]=13,"JUNIOR 13",
                                        IF(Tabla3812[[#This Row],[EDAD]]=14,"PREJUVENIL 14",
                                            IF(OR(Tabla3812[[#This Row],[EDAD]]=15, Tabla3812[[#This Row],[EDAD]]=16, Tabla3812[[#This Row],[EDAD]]=17),"JUVENIL",
                                                IF(Tabla3812[[#This Row],[EDAD]]&gt;=18,"MAYORES","MAYORES")
                                            )
                                        )
                                    )
                                )
                            )
                        )
                    )
                )
            )
        )
    )
)</f>
        <v>#VALUE!</v>
      </c>
      <c r="J44" s="16"/>
      <c r="K44" s="18"/>
      <c r="L44" s="23"/>
      <c r="M44" s="23"/>
      <c r="N44" s="20"/>
      <c r="O44" s="20"/>
      <c r="P44" s="31" t="str">
        <f t="shared" si="2"/>
        <v/>
      </c>
      <c r="Q44" s="31" t="str">
        <f t="shared" si="3"/>
        <v/>
      </c>
    </row>
    <row r="45" spans="1:17" s="22" customFormat="1" ht="10.199999999999999" x14ac:dyDescent="0.2">
      <c r="A45" s="20">
        <v>38</v>
      </c>
      <c r="B45" s="16"/>
      <c r="C45" s="17"/>
      <c r="D45" s="16"/>
      <c r="E45" s="16"/>
      <c r="F45" s="16"/>
      <c r="G45" s="27" t="str">
        <f>CONCATENATE(Tabla3812[[#This Row],[DIA]],"/",Tabla3812[[#This Row],[MES]],"/",Tabla3812[[#This Row],[AÑO]])</f>
        <v>//</v>
      </c>
      <c r="H45" s="27" t="e">
        <f>DATEDIF(Tabla3812[[#This Row],[NACIMIENTO]],"01/07/2026","Y")</f>
        <v>#VALUE!</v>
      </c>
      <c r="I45" s="26" t="e">
        <f>IF(Tabla3812[[#This Row],[EDAD]]=4,"MINI 4",
    IF(Tabla3812[[#This Row],[EDAD]]=5,"MINI 5",
        IF(Tabla3812[[#This Row],[EDAD]]=6,"MINI 6",
            IF(Tabla3812[[#This Row],[EDAD]]=7,"MINI 7",
                IF(Tabla3812[[#This Row],[EDAD]]=8,"MINI 8",
                    IF(Tabla3812[[#This Row],[EDAD]]=9,"MINI 9",
                        IF(Tabla3812[[#This Row],[EDAD]]=10,"MINI 10",
                            IF(Tabla3812[[#This Row],[EDAD]]=11,"PREINFANTIL 11",
                                IF(Tabla3812[[#This Row],[EDAD]]=12,"INFANTIL 12",
                                    IF(Tabla3812[[#This Row],[EDAD]]=13,"JUNIOR 13",
                                        IF(Tabla3812[[#This Row],[EDAD]]=14,"PREJUVENIL 14",
                                            IF(OR(Tabla3812[[#This Row],[EDAD]]=15, Tabla3812[[#This Row],[EDAD]]=16, Tabla3812[[#This Row],[EDAD]]=17),"JUVENIL",
                                                IF(Tabla3812[[#This Row],[EDAD]]&gt;=18,"MAYORES","MAYORES")
                                            )
                                        )
                                    )
                                )
                            )
                        )
                    )
                )
            )
        )
    )
)</f>
        <v>#VALUE!</v>
      </c>
      <c r="J45" s="16"/>
      <c r="K45" s="18"/>
      <c r="L45" s="23"/>
      <c r="M45" s="23"/>
      <c r="N45" s="20"/>
      <c r="O45" s="20"/>
      <c r="P45" s="31" t="str">
        <f t="shared" si="2"/>
        <v/>
      </c>
      <c r="Q45" s="31" t="str">
        <f t="shared" si="3"/>
        <v/>
      </c>
    </row>
    <row r="46" spans="1:17" s="22" customFormat="1" ht="10.199999999999999" x14ac:dyDescent="0.2">
      <c r="A46" s="20">
        <v>39</v>
      </c>
      <c r="B46" s="16"/>
      <c r="C46" s="17"/>
      <c r="D46" s="16"/>
      <c r="E46" s="16"/>
      <c r="F46" s="16"/>
      <c r="G46" s="27" t="str">
        <f>CONCATENATE(Tabla3812[[#This Row],[DIA]],"/",Tabla3812[[#This Row],[MES]],"/",Tabla3812[[#This Row],[AÑO]])</f>
        <v>//</v>
      </c>
      <c r="H46" s="27" t="e">
        <f>DATEDIF(Tabla3812[[#This Row],[NACIMIENTO]],"01/07/2026","Y")</f>
        <v>#VALUE!</v>
      </c>
      <c r="I46" s="26" t="e">
        <f>IF(Tabla3812[[#This Row],[EDAD]]=4,"MINI 4",
    IF(Tabla3812[[#This Row],[EDAD]]=5,"MINI 5",
        IF(Tabla3812[[#This Row],[EDAD]]=6,"MINI 6",
            IF(Tabla3812[[#This Row],[EDAD]]=7,"MINI 7",
                IF(Tabla3812[[#This Row],[EDAD]]=8,"MINI 8",
                    IF(Tabla3812[[#This Row],[EDAD]]=9,"MINI 9",
                        IF(Tabla3812[[#This Row],[EDAD]]=10,"MINI 10",
                            IF(Tabla3812[[#This Row],[EDAD]]=11,"PREINFANTIL 11",
                                IF(Tabla3812[[#This Row],[EDAD]]=12,"INFANTIL 12",
                                    IF(Tabla3812[[#This Row],[EDAD]]=13,"JUNIOR 13",
                                        IF(Tabla3812[[#This Row],[EDAD]]=14,"PREJUVENIL 14",
                                            IF(OR(Tabla3812[[#This Row],[EDAD]]=15, Tabla3812[[#This Row],[EDAD]]=16, Tabla3812[[#This Row],[EDAD]]=17),"JUVENIL",
                                                IF(Tabla3812[[#This Row],[EDAD]]&gt;=18,"MAYORES","MAYORES")
                                            )
                                        )
                                    )
                                )
                            )
                        )
                    )
                )
            )
        )
    )
)</f>
        <v>#VALUE!</v>
      </c>
      <c r="J46" s="16"/>
      <c r="K46" s="18"/>
      <c r="L46" s="23"/>
      <c r="M46" s="23"/>
      <c r="N46" s="20"/>
      <c r="O46" s="20"/>
      <c r="P46" s="31" t="str">
        <f t="shared" si="2"/>
        <v/>
      </c>
      <c r="Q46" s="31" t="str">
        <f t="shared" si="3"/>
        <v/>
      </c>
    </row>
    <row r="47" spans="1:17" s="22" customFormat="1" ht="10.199999999999999" x14ac:dyDescent="0.2">
      <c r="A47" s="20">
        <v>40</v>
      </c>
      <c r="B47" s="16"/>
      <c r="C47" s="17"/>
      <c r="D47" s="16"/>
      <c r="E47" s="16"/>
      <c r="F47" s="16"/>
      <c r="G47" s="27" t="str">
        <f>CONCATENATE(Tabla3812[[#This Row],[DIA]],"/",Tabla3812[[#This Row],[MES]],"/",Tabla3812[[#This Row],[AÑO]])</f>
        <v>//</v>
      </c>
      <c r="H47" s="27" t="e">
        <f>DATEDIF(Tabla3812[[#This Row],[NACIMIENTO]],"01/07/2026","Y")</f>
        <v>#VALUE!</v>
      </c>
      <c r="I47" s="26" t="e">
        <f>IF(Tabla3812[[#This Row],[EDAD]]=4,"MINI 4",
    IF(Tabla3812[[#This Row],[EDAD]]=5,"MINI 5",
        IF(Tabla3812[[#This Row],[EDAD]]=6,"MINI 6",
            IF(Tabla3812[[#This Row],[EDAD]]=7,"MINI 7",
                IF(Tabla3812[[#This Row],[EDAD]]=8,"MINI 8",
                    IF(Tabla3812[[#This Row],[EDAD]]=9,"MINI 9",
                        IF(Tabla3812[[#This Row],[EDAD]]=10,"MINI 10",
                            IF(Tabla3812[[#This Row],[EDAD]]=11,"PREINFANTIL 11",
                                IF(Tabla3812[[#This Row],[EDAD]]=12,"INFANTIL 12",
                                    IF(Tabla3812[[#This Row],[EDAD]]=13,"JUNIOR 13",
                                        IF(Tabla3812[[#This Row],[EDAD]]=14,"PREJUVENIL 14",
                                            IF(OR(Tabla3812[[#This Row],[EDAD]]=15, Tabla3812[[#This Row],[EDAD]]=16, Tabla3812[[#This Row],[EDAD]]=17),"JUVENIL",
                                                IF(Tabla3812[[#This Row],[EDAD]]&gt;=18,"MAYORES","MAYORES")
                                            )
                                        )
                                    )
                                )
                            )
                        )
                    )
                )
            )
        )
    )
)</f>
        <v>#VALUE!</v>
      </c>
      <c r="J47" s="16"/>
      <c r="K47" s="18"/>
      <c r="L47" s="23"/>
      <c r="M47" s="23"/>
      <c r="N47" s="20"/>
      <c r="O47" s="20"/>
      <c r="P47" s="31" t="str">
        <f t="shared" si="2"/>
        <v/>
      </c>
      <c r="Q47" s="31" t="str">
        <f t="shared" si="3"/>
        <v/>
      </c>
    </row>
    <row r="48" spans="1:17" s="22" customFormat="1" ht="10.199999999999999" x14ac:dyDescent="0.2">
      <c r="A48" s="20">
        <v>41</v>
      </c>
      <c r="B48" s="16"/>
      <c r="C48" s="17"/>
      <c r="D48" s="16"/>
      <c r="E48" s="16"/>
      <c r="F48" s="16"/>
      <c r="G48" s="27" t="str">
        <f>CONCATENATE(Tabla3812[[#This Row],[DIA]],"/",Tabla3812[[#This Row],[MES]],"/",Tabla3812[[#This Row],[AÑO]])</f>
        <v>//</v>
      </c>
      <c r="H48" s="27" t="e">
        <f>DATEDIF(Tabla3812[[#This Row],[NACIMIENTO]],"01/07/2026","Y")</f>
        <v>#VALUE!</v>
      </c>
      <c r="I48" s="26" t="e">
        <f>IF(Tabla3812[[#This Row],[EDAD]]=4,"MINI 4",
    IF(Tabla3812[[#This Row],[EDAD]]=5,"MINI 5",
        IF(Tabla3812[[#This Row],[EDAD]]=6,"MINI 6",
            IF(Tabla3812[[#This Row],[EDAD]]=7,"MINI 7",
                IF(Tabla3812[[#This Row],[EDAD]]=8,"MINI 8",
                    IF(Tabla3812[[#This Row],[EDAD]]=9,"MINI 9",
                        IF(Tabla3812[[#This Row],[EDAD]]=10,"MINI 10",
                            IF(Tabla3812[[#This Row],[EDAD]]=11,"PREINFANTIL 11",
                                IF(Tabla3812[[#This Row],[EDAD]]=12,"INFANTIL 12",
                                    IF(Tabla3812[[#This Row],[EDAD]]=13,"JUNIOR 13",
                                        IF(Tabla3812[[#This Row],[EDAD]]=14,"PREJUVENIL 14",
                                            IF(OR(Tabla3812[[#This Row],[EDAD]]=15, Tabla3812[[#This Row],[EDAD]]=16, Tabla3812[[#This Row],[EDAD]]=17),"JUVENIL",
                                                IF(Tabla3812[[#This Row],[EDAD]]&gt;=18,"MAYORES","MAYORES")
                                            )
                                        )
                                    )
                                )
                            )
                        )
                    )
                )
            )
        )
    )
)</f>
        <v>#VALUE!</v>
      </c>
      <c r="J48" s="16"/>
      <c r="K48" s="18"/>
      <c r="L48" s="23"/>
      <c r="M48" s="23"/>
      <c r="N48" s="20"/>
      <c r="O48" s="20"/>
      <c r="P48" s="31" t="str">
        <f t="shared" si="2"/>
        <v/>
      </c>
      <c r="Q48" s="31" t="str">
        <f t="shared" si="3"/>
        <v/>
      </c>
    </row>
    <row r="49" spans="1:17" s="22" customFormat="1" ht="10.199999999999999" x14ac:dyDescent="0.2">
      <c r="A49" s="20">
        <v>42</v>
      </c>
      <c r="B49" s="16"/>
      <c r="C49" s="17"/>
      <c r="D49" s="16"/>
      <c r="E49" s="16"/>
      <c r="F49" s="16"/>
      <c r="G49" s="27" t="str">
        <f>CONCATENATE(Tabla3812[[#This Row],[DIA]],"/",Tabla3812[[#This Row],[MES]],"/",Tabla3812[[#This Row],[AÑO]])</f>
        <v>//</v>
      </c>
      <c r="H49" s="27" t="e">
        <f>DATEDIF(Tabla3812[[#This Row],[NACIMIENTO]],"01/07/2026","Y")</f>
        <v>#VALUE!</v>
      </c>
      <c r="I49" s="26" t="e">
        <f>IF(Tabla3812[[#This Row],[EDAD]]=4,"MINI 4",
    IF(Tabla3812[[#This Row],[EDAD]]=5,"MINI 5",
        IF(Tabla3812[[#This Row],[EDAD]]=6,"MINI 6",
            IF(Tabla3812[[#This Row],[EDAD]]=7,"MINI 7",
                IF(Tabla3812[[#This Row],[EDAD]]=8,"MINI 8",
                    IF(Tabla3812[[#This Row],[EDAD]]=9,"MINI 9",
                        IF(Tabla3812[[#This Row],[EDAD]]=10,"MINI 10",
                            IF(Tabla3812[[#This Row],[EDAD]]=11,"PREINFANTIL 11",
                                IF(Tabla3812[[#This Row],[EDAD]]=12,"INFANTIL 12",
                                    IF(Tabla3812[[#This Row],[EDAD]]=13,"JUNIOR 13",
                                        IF(Tabla3812[[#This Row],[EDAD]]=14,"PREJUVENIL 14",
                                            IF(OR(Tabla3812[[#This Row],[EDAD]]=15, Tabla3812[[#This Row],[EDAD]]=16, Tabla3812[[#This Row],[EDAD]]=17),"JUVENIL",
                                                IF(Tabla3812[[#This Row],[EDAD]]&gt;=18,"MAYORES","MAYORES")
                                            )
                                        )
                                    )
                                )
                            )
                        )
                    )
                )
            )
        )
    )
)</f>
        <v>#VALUE!</v>
      </c>
      <c r="J49" s="16"/>
      <c r="K49" s="18"/>
      <c r="L49" s="23"/>
      <c r="M49" s="23"/>
      <c r="N49" s="20"/>
      <c r="O49" s="20"/>
      <c r="P49" s="31" t="str">
        <f t="shared" si="2"/>
        <v/>
      </c>
      <c r="Q49" s="31" t="str">
        <f t="shared" si="3"/>
        <v/>
      </c>
    </row>
    <row r="50" spans="1:17" s="22" customFormat="1" ht="10.199999999999999" x14ac:dyDescent="0.2">
      <c r="A50" s="20">
        <v>43</v>
      </c>
      <c r="B50" s="16"/>
      <c r="C50" s="17"/>
      <c r="D50" s="16"/>
      <c r="E50" s="16"/>
      <c r="F50" s="16"/>
      <c r="G50" s="27" t="str">
        <f>CONCATENATE(Tabla3812[[#This Row],[DIA]],"/",Tabla3812[[#This Row],[MES]],"/",Tabla3812[[#This Row],[AÑO]])</f>
        <v>//</v>
      </c>
      <c r="H50" s="27" t="e">
        <f>DATEDIF(Tabla3812[[#This Row],[NACIMIENTO]],"01/07/2026","Y")</f>
        <v>#VALUE!</v>
      </c>
      <c r="I50" s="26" t="e">
        <f>IF(Tabla3812[[#This Row],[EDAD]]=4,"MINI 4",
    IF(Tabla3812[[#This Row],[EDAD]]=5,"MINI 5",
        IF(Tabla3812[[#This Row],[EDAD]]=6,"MINI 6",
            IF(Tabla3812[[#This Row],[EDAD]]=7,"MINI 7",
                IF(Tabla3812[[#This Row],[EDAD]]=8,"MINI 8",
                    IF(Tabla3812[[#This Row],[EDAD]]=9,"MINI 9",
                        IF(Tabla3812[[#This Row],[EDAD]]=10,"MINI 10",
                            IF(Tabla3812[[#This Row],[EDAD]]=11,"PREINFANTIL 11",
                                IF(Tabla3812[[#This Row],[EDAD]]=12,"INFANTIL 12",
                                    IF(Tabla3812[[#This Row],[EDAD]]=13,"JUNIOR 13",
                                        IF(Tabla3812[[#This Row],[EDAD]]=14,"PREJUVENIL 14",
                                            IF(OR(Tabla3812[[#This Row],[EDAD]]=15, Tabla3812[[#This Row],[EDAD]]=16, Tabla3812[[#This Row],[EDAD]]=17),"JUVENIL",
                                                IF(Tabla3812[[#This Row],[EDAD]]&gt;=18,"MAYORES","MAYORES")
                                            )
                                        )
                                    )
                                )
                            )
                        )
                    )
                )
            )
        )
    )
)</f>
        <v>#VALUE!</v>
      </c>
      <c r="J50" s="16"/>
      <c r="K50" s="18"/>
      <c r="L50" s="23"/>
      <c r="M50" s="23"/>
      <c r="N50" s="20"/>
      <c r="O50" s="20"/>
      <c r="P50" s="31" t="str">
        <f t="shared" si="2"/>
        <v/>
      </c>
      <c r="Q50" s="31" t="str">
        <f t="shared" si="3"/>
        <v/>
      </c>
    </row>
    <row r="51" spans="1:17" s="22" customFormat="1" ht="10.199999999999999" x14ac:dyDescent="0.2">
      <c r="A51" s="20">
        <v>44</v>
      </c>
      <c r="B51" s="16"/>
      <c r="C51" s="17"/>
      <c r="D51" s="16"/>
      <c r="E51" s="16"/>
      <c r="F51" s="16"/>
      <c r="G51" s="27" t="str">
        <f>CONCATENATE(Tabla3812[[#This Row],[DIA]],"/",Tabla3812[[#This Row],[MES]],"/",Tabla3812[[#This Row],[AÑO]])</f>
        <v>//</v>
      </c>
      <c r="H51" s="27" t="e">
        <f>DATEDIF(Tabla3812[[#This Row],[NACIMIENTO]],"01/07/2026","Y")</f>
        <v>#VALUE!</v>
      </c>
      <c r="I51" s="26" t="e">
        <f>IF(Tabla3812[[#This Row],[EDAD]]=4,"MINI 4",
    IF(Tabla3812[[#This Row],[EDAD]]=5,"MINI 5",
        IF(Tabla3812[[#This Row],[EDAD]]=6,"MINI 6",
            IF(Tabla3812[[#This Row],[EDAD]]=7,"MINI 7",
                IF(Tabla3812[[#This Row],[EDAD]]=8,"MINI 8",
                    IF(Tabla3812[[#This Row],[EDAD]]=9,"MINI 9",
                        IF(Tabla3812[[#This Row],[EDAD]]=10,"MINI 10",
                            IF(Tabla3812[[#This Row],[EDAD]]=11,"PREINFANTIL 11",
                                IF(Tabla3812[[#This Row],[EDAD]]=12,"INFANTIL 12",
                                    IF(Tabla3812[[#This Row],[EDAD]]=13,"JUNIOR 13",
                                        IF(Tabla3812[[#This Row],[EDAD]]=14,"PREJUVENIL 14",
                                            IF(OR(Tabla3812[[#This Row],[EDAD]]=15, Tabla3812[[#This Row],[EDAD]]=16, Tabla3812[[#This Row],[EDAD]]=17),"JUVENIL",
                                                IF(Tabla3812[[#This Row],[EDAD]]&gt;=18,"MAYORES","MAYORES")
                                            )
                                        )
                                    )
                                )
                            )
                        )
                    )
                )
            )
        )
    )
)</f>
        <v>#VALUE!</v>
      </c>
      <c r="J51" s="16"/>
      <c r="K51" s="18"/>
      <c r="L51" s="23"/>
      <c r="M51" s="23"/>
      <c r="N51" s="20"/>
      <c r="O51" s="20"/>
      <c r="P51" s="31" t="str">
        <f t="shared" si="2"/>
        <v/>
      </c>
      <c r="Q51" s="31" t="str">
        <f t="shared" si="3"/>
        <v/>
      </c>
    </row>
    <row r="52" spans="1:17" s="22" customFormat="1" ht="10.199999999999999" x14ac:dyDescent="0.2">
      <c r="A52" s="20">
        <v>45</v>
      </c>
      <c r="B52" s="16"/>
      <c r="C52" s="17"/>
      <c r="D52" s="16"/>
      <c r="E52" s="16"/>
      <c r="F52" s="16"/>
      <c r="G52" s="27" t="str">
        <f>CONCATENATE(Tabla3812[[#This Row],[DIA]],"/",Tabla3812[[#This Row],[MES]],"/",Tabla3812[[#This Row],[AÑO]])</f>
        <v>//</v>
      </c>
      <c r="H52" s="27" t="e">
        <f>DATEDIF(Tabla3812[[#This Row],[NACIMIENTO]],"01/07/2026","Y")</f>
        <v>#VALUE!</v>
      </c>
      <c r="I52" s="26" t="e">
        <f>IF(Tabla3812[[#This Row],[EDAD]]=4,"MINI 4",
    IF(Tabla3812[[#This Row],[EDAD]]=5,"MINI 5",
        IF(Tabla3812[[#This Row],[EDAD]]=6,"MINI 6",
            IF(Tabla3812[[#This Row],[EDAD]]=7,"MINI 7",
                IF(Tabla3812[[#This Row],[EDAD]]=8,"MINI 8",
                    IF(Tabla3812[[#This Row],[EDAD]]=9,"MINI 9",
                        IF(Tabla3812[[#This Row],[EDAD]]=10,"MINI 10",
                            IF(Tabla3812[[#This Row],[EDAD]]=11,"PREINFANTIL 11",
                                IF(Tabla3812[[#This Row],[EDAD]]=12,"INFANTIL 12",
                                    IF(Tabla3812[[#This Row],[EDAD]]=13,"JUNIOR 13",
                                        IF(Tabla3812[[#This Row],[EDAD]]=14,"PREJUVENIL 14",
                                            IF(OR(Tabla3812[[#This Row],[EDAD]]=15, Tabla3812[[#This Row],[EDAD]]=16, Tabla3812[[#This Row],[EDAD]]=17),"JUVENIL",
                                                IF(Tabla3812[[#This Row],[EDAD]]&gt;=18,"MAYORES","MAYORES")
                                            )
                                        )
                                    )
                                )
                            )
                        )
                    )
                )
            )
        )
    )
)</f>
        <v>#VALUE!</v>
      </c>
      <c r="J52" s="16"/>
      <c r="K52" s="18"/>
      <c r="L52" s="23"/>
      <c r="M52" s="23"/>
      <c r="N52" s="20"/>
      <c r="O52" s="20"/>
      <c r="P52" s="31" t="str">
        <f t="shared" si="2"/>
        <v/>
      </c>
      <c r="Q52" s="31" t="str">
        <f t="shared" si="3"/>
        <v/>
      </c>
    </row>
    <row r="53" spans="1:17" s="22" customFormat="1" ht="10.199999999999999" x14ac:dyDescent="0.2">
      <c r="A53" s="20">
        <v>46</v>
      </c>
      <c r="B53" s="16"/>
      <c r="C53" s="17"/>
      <c r="D53" s="16"/>
      <c r="E53" s="16"/>
      <c r="F53" s="16"/>
      <c r="G53" s="27" t="str">
        <f>CONCATENATE(Tabla3812[[#This Row],[DIA]],"/",Tabla3812[[#This Row],[MES]],"/",Tabla3812[[#This Row],[AÑO]])</f>
        <v>//</v>
      </c>
      <c r="H53" s="27" t="e">
        <f>DATEDIF(Tabla3812[[#This Row],[NACIMIENTO]],"01/07/2026","Y")</f>
        <v>#VALUE!</v>
      </c>
      <c r="I53" s="26" t="e">
        <f>IF(Tabla3812[[#This Row],[EDAD]]=4,"MINI 4",
    IF(Tabla3812[[#This Row],[EDAD]]=5,"MINI 5",
        IF(Tabla3812[[#This Row],[EDAD]]=6,"MINI 6",
            IF(Tabla3812[[#This Row],[EDAD]]=7,"MINI 7",
                IF(Tabla3812[[#This Row],[EDAD]]=8,"MINI 8",
                    IF(Tabla3812[[#This Row],[EDAD]]=9,"MINI 9",
                        IF(Tabla3812[[#This Row],[EDAD]]=10,"MINI 10",
                            IF(Tabla3812[[#This Row],[EDAD]]=11,"PREINFANTIL 11",
                                IF(Tabla3812[[#This Row],[EDAD]]=12,"INFANTIL 12",
                                    IF(Tabla3812[[#This Row],[EDAD]]=13,"JUNIOR 13",
                                        IF(Tabla3812[[#This Row],[EDAD]]=14,"PREJUVENIL 14",
                                            IF(OR(Tabla3812[[#This Row],[EDAD]]=15, Tabla3812[[#This Row],[EDAD]]=16, Tabla3812[[#This Row],[EDAD]]=17),"JUVENIL",
                                                IF(Tabla3812[[#This Row],[EDAD]]&gt;=18,"MAYORES","MAYORES")
                                            )
                                        )
                                    )
                                )
                            )
                        )
                    )
                )
            )
        )
    )
)</f>
        <v>#VALUE!</v>
      </c>
      <c r="J53" s="16"/>
      <c r="K53" s="18"/>
      <c r="L53" s="23"/>
      <c r="M53" s="23"/>
      <c r="N53" s="20"/>
      <c r="O53" s="20"/>
      <c r="P53" s="31" t="str">
        <f t="shared" si="2"/>
        <v/>
      </c>
      <c r="Q53" s="31" t="str">
        <f t="shared" si="3"/>
        <v/>
      </c>
    </row>
    <row r="54" spans="1:17" s="22" customFormat="1" ht="10.199999999999999" x14ac:dyDescent="0.2">
      <c r="A54" s="20">
        <v>47</v>
      </c>
      <c r="B54" s="16"/>
      <c r="C54" s="17"/>
      <c r="D54" s="16"/>
      <c r="E54" s="16"/>
      <c r="F54" s="16"/>
      <c r="G54" s="27" t="str">
        <f>CONCATENATE(Tabla3812[[#This Row],[DIA]],"/",Tabla3812[[#This Row],[MES]],"/",Tabla3812[[#This Row],[AÑO]])</f>
        <v>//</v>
      </c>
      <c r="H54" s="27" t="e">
        <f>DATEDIF(Tabla3812[[#This Row],[NACIMIENTO]],"01/07/2026","Y")</f>
        <v>#VALUE!</v>
      </c>
      <c r="I54" s="26" t="e">
        <f>IF(Tabla3812[[#This Row],[EDAD]]=4,"MINI 4",
    IF(Tabla3812[[#This Row],[EDAD]]=5,"MINI 5",
        IF(Tabla3812[[#This Row],[EDAD]]=6,"MINI 6",
            IF(Tabla3812[[#This Row],[EDAD]]=7,"MINI 7",
                IF(Tabla3812[[#This Row],[EDAD]]=8,"MINI 8",
                    IF(Tabla3812[[#This Row],[EDAD]]=9,"MINI 9",
                        IF(Tabla3812[[#This Row],[EDAD]]=10,"MINI 10",
                            IF(Tabla3812[[#This Row],[EDAD]]=11,"PREINFANTIL 11",
                                IF(Tabla3812[[#This Row],[EDAD]]=12,"INFANTIL 12",
                                    IF(Tabla3812[[#This Row],[EDAD]]=13,"JUNIOR 13",
                                        IF(Tabla3812[[#This Row],[EDAD]]=14,"PREJUVENIL 14",
                                            IF(OR(Tabla3812[[#This Row],[EDAD]]=15, Tabla3812[[#This Row],[EDAD]]=16, Tabla3812[[#This Row],[EDAD]]=17),"JUVENIL",
                                                IF(Tabla3812[[#This Row],[EDAD]]&gt;=18,"MAYORES","MAYORES")
                                            )
                                        )
                                    )
                                )
                            )
                        )
                    )
                )
            )
        )
    )
)</f>
        <v>#VALUE!</v>
      </c>
      <c r="J54" s="16"/>
      <c r="K54" s="18"/>
      <c r="L54" s="23"/>
      <c r="M54" s="23"/>
      <c r="N54" s="20"/>
      <c r="O54" s="20"/>
      <c r="P54" s="31" t="str">
        <f t="shared" si="2"/>
        <v/>
      </c>
      <c r="Q54" s="31" t="str">
        <f t="shared" si="3"/>
        <v/>
      </c>
    </row>
    <row r="55" spans="1:17" s="22" customFormat="1" ht="10.199999999999999" x14ac:dyDescent="0.2">
      <c r="A55" s="20">
        <v>48</v>
      </c>
      <c r="B55" s="16"/>
      <c r="C55" s="17"/>
      <c r="D55" s="16"/>
      <c r="E55" s="16"/>
      <c r="F55" s="16"/>
      <c r="G55" s="27" t="str">
        <f>CONCATENATE(Tabla3812[[#This Row],[DIA]],"/",Tabla3812[[#This Row],[MES]],"/",Tabla3812[[#This Row],[AÑO]])</f>
        <v>//</v>
      </c>
      <c r="H55" s="27" t="e">
        <f>DATEDIF(Tabla3812[[#This Row],[NACIMIENTO]],"01/07/2026","Y")</f>
        <v>#VALUE!</v>
      </c>
      <c r="I55" s="26" t="e">
        <f>IF(Tabla3812[[#This Row],[EDAD]]=4,"MINI 4",
    IF(Tabla3812[[#This Row],[EDAD]]=5,"MINI 5",
        IF(Tabla3812[[#This Row],[EDAD]]=6,"MINI 6",
            IF(Tabla3812[[#This Row],[EDAD]]=7,"MINI 7",
                IF(Tabla3812[[#This Row],[EDAD]]=8,"MINI 8",
                    IF(Tabla3812[[#This Row],[EDAD]]=9,"MINI 9",
                        IF(Tabla3812[[#This Row],[EDAD]]=10,"MINI 10",
                            IF(Tabla3812[[#This Row],[EDAD]]=11,"PREINFANTIL 11",
                                IF(Tabla3812[[#This Row],[EDAD]]=12,"INFANTIL 12",
                                    IF(Tabla3812[[#This Row],[EDAD]]=13,"JUNIOR 13",
                                        IF(Tabla3812[[#This Row],[EDAD]]=14,"PREJUVENIL 14",
                                            IF(OR(Tabla3812[[#This Row],[EDAD]]=15, Tabla3812[[#This Row],[EDAD]]=16, Tabla3812[[#This Row],[EDAD]]=17),"JUVENIL",
                                                IF(Tabla3812[[#This Row],[EDAD]]&gt;=18,"MAYORES","MAYORES")
                                            )
                                        )
                                    )
                                )
                            )
                        )
                    )
                )
            )
        )
    )
)</f>
        <v>#VALUE!</v>
      </c>
      <c r="J55" s="16"/>
      <c r="K55" s="18"/>
      <c r="L55" s="23"/>
      <c r="M55" s="23"/>
      <c r="N55" s="20"/>
      <c r="O55" s="20"/>
      <c r="P55" s="31" t="str">
        <f t="shared" si="2"/>
        <v/>
      </c>
      <c r="Q55" s="31" t="str">
        <f t="shared" si="3"/>
        <v/>
      </c>
    </row>
    <row r="56" spans="1:17" s="22" customFormat="1" ht="10.199999999999999" x14ac:dyDescent="0.2">
      <c r="A56" s="20">
        <v>49</v>
      </c>
      <c r="B56" s="16"/>
      <c r="C56" s="17"/>
      <c r="D56" s="16"/>
      <c r="E56" s="16"/>
      <c r="F56" s="16"/>
      <c r="G56" s="27" t="str">
        <f>CONCATENATE(Tabla3812[[#This Row],[DIA]],"/",Tabla3812[[#This Row],[MES]],"/",Tabla3812[[#This Row],[AÑO]])</f>
        <v>//</v>
      </c>
      <c r="H56" s="27" t="e">
        <f>DATEDIF(Tabla3812[[#This Row],[NACIMIENTO]],"01/07/2026","Y")</f>
        <v>#VALUE!</v>
      </c>
      <c r="I56" s="26" t="e">
        <f>IF(Tabla3812[[#This Row],[EDAD]]=4,"MINI 4",
    IF(Tabla3812[[#This Row],[EDAD]]=5,"MINI 5",
        IF(Tabla3812[[#This Row],[EDAD]]=6,"MINI 6",
            IF(Tabla3812[[#This Row],[EDAD]]=7,"MINI 7",
                IF(Tabla3812[[#This Row],[EDAD]]=8,"MINI 8",
                    IF(Tabla3812[[#This Row],[EDAD]]=9,"MINI 9",
                        IF(Tabla3812[[#This Row],[EDAD]]=10,"MINI 10",
                            IF(Tabla3812[[#This Row],[EDAD]]=11,"PREINFANTIL 11",
                                IF(Tabla3812[[#This Row],[EDAD]]=12,"INFANTIL 12",
                                    IF(Tabla3812[[#This Row],[EDAD]]=13,"JUNIOR 13",
                                        IF(Tabla3812[[#This Row],[EDAD]]=14,"PREJUVENIL 14",
                                            IF(OR(Tabla3812[[#This Row],[EDAD]]=15, Tabla3812[[#This Row],[EDAD]]=16, Tabla3812[[#This Row],[EDAD]]=17),"JUVENIL",
                                                IF(Tabla3812[[#This Row],[EDAD]]&gt;=18,"MAYORES","MAYORES")
                                            )
                                        )
                                    )
                                )
                            )
                        )
                    )
                )
            )
        )
    )
)</f>
        <v>#VALUE!</v>
      </c>
      <c r="J56" s="16"/>
      <c r="K56" s="18"/>
      <c r="L56" s="23"/>
      <c r="M56" s="23"/>
      <c r="N56" s="20"/>
      <c r="O56" s="20"/>
      <c r="P56" s="31" t="str">
        <f t="shared" si="2"/>
        <v/>
      </c>
      <c r="Q56" s="31" t="str">
        <f t="shared" si="3"/>
        <v/>
      </c>
    </row>
    <row r="57" spans="1:17" s="22" customFormat="1" ht="10.199999999999999" x14ac:dyDescent="0.2">
      <c r="A57" s="20">
        <v>50</v>
      </c>
      <c r="B57" s="16"/>
      <c r="C57" s="17"/>
      <c r="D57" s="16"/>
      <c r="E57" s="16"/>
      <c r="F57" s="16"/>
      <c r="G57" s="27" t="str">
        <f>CONCATENATE(Tabla3812[[#This Row],[DIA]],"/",Tabla3812[[#This Row],[MES]],"/",Tabla3812[[#This Row],[AÑO]])</f>
        <v>//</v>
      </c>
      <c r="H57" s="27" t="e">
        <f>DATEDIF(Tabla3812[[#This Row],[NACIMIENTO]],"01/07/2026","Y")</f>
        <v>#VALUE!</v>
      </c>
      <c r="I57" s="26" t="e">
        <f>IF(Tabla3812[[#This Row],[EDAD]]=4,"MINI 4",
    IF(Tabla3812[[#This Row],[EDAD]]=5,"MINI 5",
        IF(Tabla3812[[#This Row],[EDAD]]=6,"MINI 6",
            IF(Tabla3812[[#This Row],[EDAD]]=7,"MINI 7",
                IF(Tabla3812[[#This Row],[EDAD]]=8,"MINI 8",
                    IF(Tabla3812[[#This Row],[EDAD]]=9,"MINI 9",
                        IF(Tabla3812[[#This Row],[EDAD]]=10,"MINI 10",
                            IF(Tabla3812[[#This Row],[EDAD]]=11,"PREINFANTIL 11",
                                IF(Tabla3812[[#This Row],[EDAD]]=12,"INFANTIL 12",
                                    IF(Tabla3812[[#This Row],[EDAD]]=13,"JUNIOR 13",
                                        IF(Tabla3812[[#This Row],[EDAD]]=14,"PREJUVENIL 14",
                                            IF(OR(Tabla3812[[#This Row],[EDAD]]=15, Tabla3812[[#This Row],[EDAD]]=16, Tabla3812[[#This Row],[EDAD]]=17),"JUVENIL",
                                                IF(Tabla3812[[#This Row],[EDAD]]&gt;=18,"MAYORES","MAYORES")
                                            )
                                        )
                                    )
                                )
                            )
                        )
                    )
                )
            )
        )
    )
)</f>
        <v>#VALUE!</v>
      </c>
      <c r="J57" s="16"/>
      <c r="K57" s="18"/>
      <c r="L57" s="23"/>
      <c r="M57" s="23"/>
      <c r="N57" s="20"/>
      <c r="O57" s="20"/>
      <c r="P57" s="31" t="str">
        <f t="shared" si="2"/>
        <v/>
      </c>
      <c r="Q57" s="31" t="str">
        <f t="shared" si="3"/>
        <v/>
      </c>
    </row>
    <row r="58" spans="1:17" s="22" customFormat="1" ht="10.199999999999999" x14ac:dyDescent="0.2">
      <c r="A58" s="20">
        <v>51</v>
      </c>
      <c r="B58" s="16"/>
      <c r="C58" s="17"/>
      <c r="D58" s="16"/>
      <c r="E58" s="16"/>
      <c r="F58" s="16"/>
      <c r="G58" s="27" t="str">
        <f>CONCATENATE(Tabla3812[[#This Row],[DIA]],"/",Tabla3812[[#This Row],[MES]],"/",Tabla3812[[#This Row],[AÑO]])</f>
        <v>//</v>
      </c>
      <c r="H58" s="27" t="e">
        <f>DATEDIF(Tabla3812[[#This Row],[NACIMIENTO]],"01/07/2026","Y")</f>
        <v>#VALUE!</v>
      </c>
      <c r="I58" s="26" t="e">
        <f>IF(Tabla3812[[#This Row],[EDAD]]=4,"MINI 4",
    IF(Tabla3812[[#This Row],[EDAD]]=5,"MINI 5",
        IF(Tabla3812[[#This Row],[EDAD]]=6,"MINI 6",
            IF(Tabla3812[[#This Row],[EDAD]]=7,"MINI 7",
                IF(Tabla3812[[#This Row],[EDAD]]=8,"MINI 8",
                    IF(Tabla3812[[#This Row],[EDAD]]=9,"MINI 9",
                        IF(Tabla3812[[#This Row],[EDAD]]=10,"MINI 10",
                            IF(Tabla3812[[#This Row],[EDAD]]=11,"PREINFANTIL 11",
                                IF(Tabla3812[[#This Row],[EDAD]]=12,"INFANTIL 12",
                                    IF(Tabla3812[[#This Row],[EDAD]]=13,"JUNIOR 13",
                                        IF(Tabla3812[[#This Row],[EDAD]]=14,"PREJUVENIL 14",
                                            IF(OR(Tabla3812[[#This Row],[EDAD]]=15, Tabla3812[[#This Row],[EDAD]]=16, Tabla3812[[#This Row],[EDAD]]=17),"JUVENIL",
                                                IF(Tabla3812[[#This Row],[EDAD]]&gt;=18,"MAYORES","MAYORES")
                                            )
                                        )
                                    )
                                )
                            )
                        )
                    )
                )
            )
        )
    )
)</f>
        <v>#VALUE!</v>
      </c>
      <c r="J58" s="16"/>
      <c r="K58" s="18"/>
      <c r="L58" s="23"/>
      <c r="M58" s="23"/>
      <c r="N58" s="20"/>
      <c r="O58" s="20"/>
      <c r="P58" s="31" t="str">
        <f t="shared" si="2"/>
        <v/>
      </c>
      <c r="Q58" s="31" t="str">
        <f t="shared" si="3"/>
        <v/>
      </c>
    </row>
    <row r="59" spans="1:17" s="22" customFormat="1" ht="10.199999999999999" x14ac:dyDescent="0.2">
      <c r="A59" s="20">
        <v>52</v>
      </c>
      <c r="B59" s="16"/>
      <c r="C59" s="17"/>
      <c r="D59" s="16"/>
      <c r="E59" s="16"/>
      <c r="F59" s="16"/>
      <c r="G59" s="27" t="str">
        <f>CONCATENATE(Tabla3812[[#This Row],[DIA]],"/",Tabla3812[[#This Row],[MES]],"/",Tabla3812[[#This Row],[AÑO]])</f>
        <v>//</v>
      </c>
      <c r="H59" s="27" t="e">
        <f>DATEDIF(Tabla3812[[#This Row],[NACIMIENTO]],"01/07/2026","Y")</f>
        <v>#VALUE!</v>
      </c>
      <c r="I59" s="26" t="e">
        <f>IF(Tabla3812[[#This Row],[EDAD]]=4,"MINI 4",
    IF(Tabla3812[[#This Row],[EDAD]]=5,"MINI 5",
        IF(Tabla3812[[#This Row],[EDAD]]=6,"MINI 6",
            IF(Tabla3812[[#This Row],[EDAD]]=7,"MINI 7",
                IF(Tabla3812[[#This Row],[EDAD]]=8,"MINI 8",
                    IF(Tabla3812[[#This Row],[EDAD]]=9,"MINI 9",
                        IF(Tabla3812[[#This Row],[EDAD]]=10,"MINI 10",
                            IF(Tabla3812[[#This Row],[EDAD]]=11,"PREINFANTIL 11",
                                IF(Tabla3812[[#This Row],[EDAD]]=12,"INFANTIL 12",
                                    IF(Tabla3812[[#This Row],[EDAD]]=13,"JUNIOR 13",
                                        IF(Tabla3812[[#This Row],[EDAD]]=14,"PREJUVENIL 14",
                                            IF(OR(Tabla3812[[#This Row],[EDAD]]=15, Tabla3812[[#This Row],[EDAD]]=16, Tabla3812[[#This Row],[EDAD]]=17),"JUVENIL",
                                                IF(Tabla3812[[#This Row],[EDAD]]&gt;=18,"MAYORES","MAYORES")
                                            )
                                        )
                                    )
                                )
                            )
                        )
                    )
                )
            )
        )
    )
)</f>
        <v>#VALUE!</v>
      </c>
      <c r="J59" s="16"/>
      <c r="K59" s="18"/>
      <c r="L59" s="23"/>
      <c r="M59" s="23"/>
      <c r="N59" s="20"/>
      <c r="O59" s="20"/>
      <c r="P59" s="31" t="str">
        <f t="shared" si="2"/>
        <v/>
      </c>
      <c r="Q59" s="31" t="str">
        <f t="shared" si="3"/>
        <v/>
      </c>
    </row>
    <row r="60" spans="1:17" s="22" customFormat="1" ht="10.199999999999999" x14ac:dyDescent="0.2">
      <c r="A60" s="20">
        <v>53</v>
      </c>
      <c r="B60" s="16"/>
      <c r="C60" s="17"/>
      <c r="D60" s="16"/>
      <c r="E60" s="16"/>
      <c r="F60" s="16"/>
      <c r="G60" s="27" t="str">
        <f>CONCATENATE(Tabla3812[[#This Row],[DIA]],"/",Tabla3812[[#This Row],[MES]],"/",Tabla3812[[#This Row],[AÑO]])</f>
        <v>//</v>
      </c>
      <c r="H60" s="27" t="e">
        <f>DATEDIF(Tabla3812[[#This Row],[NACIMIENTO]],"01/07/2026","Y")</f>
        <v>#VALUE!</v>
      </c>
      <c r="I60" s="26" t="e">
        <f>IF(Tabla3812[[#This Row],[EDAD]]=4,"MINI 4",
    IF(Tabla3812[[#This Row],[EDAD]]=5,"MINI 5",
        IF(Tabla3812[[#This Row],[EDAD]]=6,"MINI 6",
            IF(Tabla3812[[#This Row],[EDAD]]=7,"MINI 7",
                IF(Tabla3812[[#This Row],[EDAD]]=8,"MINI 8",
                    IF(Tabla3812[[#This Row],[EDAD]]=9,"MINI 9",
                        IF(Tabla3812[[#This Row],[EDAD]]=10,"MINI 10",
                            IF(Tabla3812[[#This Row],[EDAD]]=11,"PREINFANTIL 11",
                                IF(Tabla3812[[#This Row],[EDAD]]=12,"INFANTIL 12",
                                    IF(Tabla3812[[#This Row],[EDAD]]=13,"JUNIOR 13",
                                        IF(Tabla3812[[#This Row],[EDAD]]=14,"PREJUVENIL 14",
                                            IF(OR(Tabla3812[[#This Row],[EDAD]]=15, Tabla3812[[#This Row],[EDAD]]=16, Tabla3812[[#This Row],[EDAD]]=17),"JUVENIL",
                                                IF(Tabla3812[[#This Row],[EDAD]]&gt;=18,"MAYORES","MAYORES")
                                            )
                                        )
                                    )
                                )
                            )
                        )
                    )
                )
            )
        )
    )
)</f>
        <v>#VALUE!</v>
      </c>
      <c r="J60" s="16"/>
      <c r="K60" s="18"/>
      <c r="L60" s="23"/>
      <c r="M60" s="23"/>
      <c r="N60" s="20"/>
      <c r="O60" s="20"/>
      <c r="P60" s="31" t="str">
        <f t="shared" si="2"/>
        <v/>
      </c>
      <c r="Q60" s="31" t="str">
        <f t="shared" si="3"/>
        <v/>
      </c>
    </row>
    <row r="61" spans="1:17" s="22" customFormat="1" ht="10.199999999999999" x14ac:dyDescent="0.2">
      <c r="A61" s="20">
        <v>54</v>
      </c>
      <c r="B61" s="16"/>
      <c r="C61" s="17"/>
      <c r="D61" s="16"/>
      <c r="E61" s="16"/>
      <c r="F61" s="16"/>
      <c r="G61" s="27" t="str">
        <f>CONCATENATE(Tabla3812[[#This Row],[DIA]],"/",Tabla3812[[#This Row],[MES]],"/",Tabla3812[[#This Row],[AÑO]])</f>
        <v>//</v>
      </c>
      <c r="H61" s="27" t="e">
        <f>DATEDIF(Tabla3812[[#This Row],[NACIMIENTO]],"01/07/2026","Y")</f>
        <v>#VALUE!</v>
      </c>
      <c r="I61" s="26" t="e">
        <f>IF(Tabla3812[[#This Row],[EDAD]]=4,"MINI 4",
    IF(Tabla3812[[#This Row],[EDAD]]=5,"MINI 5",
        IF(Tabla3812[[#This Row],[EDAD]]=6,"MINI 6",
            IF(Tabla3812[[#This Row],[EDAD]]=7,"MINI 7",
                IF(Tabla3812[[#This Row],[EDAD]]=8,"MINI 8",
                    IF(Tabla3812[[#This Row],[EDAD]]=9,"MINI 9",
                        IF(Tabla3812[[#This Row],[EDAD]]=10,"MINI 10",
                            IF(Tabla3812[[#This Row],[EDAD]]=11,"PREINFANTIL 11",
                                IF(Tabla3812[[#This Row],[EDAD]]=12,"INFANTIL 12",
                                    IF(Tabla3812[[#This Row],[EDAD]]=13,"JUNIOR 13",
                                        IF(Tabla3812[[#This Row],[EDAD]]=14,"PREJUVENIL 14",
                                            IF(OR(Tabla3812[[#This Row],[EDAD]]=15, Tabla3812[[#This Row],[EDAD]]=16, Tabla3812[[#This Row],[EDAD]]=17),"JUVENIL",
                                                IF(Tabla3812[[#This Row],[EDAD]]&gt;=18,"MAYORES","MAYORES")
                                            )
                                        )
                                    )
                                )
                            )
                        )
                    )
                )
            )
        )
    )
)</f>
        <v>#VALUE!</v>
      </c>
      <c r="J61" s="16"/>
      <c r="K61" s="18"/>
      <c r="L61" s="23"/>
      <c r="M61" s="23"/>
      <c r="N61" s="20"/>
      <c r="O61" s="20"/>
      <c r="P61" s="31" t="str">
        <f t="shared" si="2"/>
        <v/>
      </c>
      <c r="Q61" s="31" t="str">
        <f t="shared" si="3"/>
        <v/>
      </c>
    </row>
    <row r="62" spans="1:17" s="22" customFormat="1" ht="10.199999999999999" x14ac:dyDescent="0.2">
      <c r="A62" s="20">
        <v>55</v>
      </c>
      <c r="B62" s="16"/>
      <c r="C62" s="17"/>
      <c r="D62" s="16"/>
      <c r="E62" s="16"/>
      <c r="F62" s="16"/>
      <c r="G62" s="27" t="str">
        <f>CONCATENATE(Tabla3812[[#This Row],[DIA]],"/",Tabla3812[[#This Row],[MES]],"/",Tabla3812[[#This Row],[AÑO]])</f>
        <v>//</v>
      </c>
      <c r="H62" s="27" t="e">
        <f>DATEDIF(Tabla3812[[#This Row],[NACIMIENTO]],"01/07/2026","Y")</f>
        <v>#VALUE!</v>
      </c>
      <c r="I62" s="26" t="e">
        <f>IF(Tabla3812[[#This Row],[EDAD]]=4,"MINI 4",
    IF(Tabla3812[[#This Row],[EDAD]]=5,"MINI 5",
        IF(Tabla3812[[#This Row],[EDAD]]=6,"MINI 6",
            IF(Tabla3812[[#This Row],[EDAD]]=7,"MINI 7",
                IF(Tabla3812[[#This Row],[EDAD]]=8,"MINI 8",
                    IF(Tabla3812[[#This Row],[EDAD]]=9,"MINI 9",
                        IF(Tabla3812[[#This Row],[EDAD]]=10,"MINI 10",
                            IF(Tabla3812[[#This Row],[EDAD]]=11,"PREINFANTIL 11",
                                IF(Tabla3812[[#This Row],[EDAD]]=12,"INFANTIL 12",
                                    IF(Tabla3812[[#This Row],[EDAD]]=13,"JUNIOR 13",
                                        IF(Tabla3812[[#This Row],[EDAD]]=14,"PREJUVENIL 14",
                                            IF(OR(Tabla3812[[#This Row],[EDAD]]=15, Tabla3812[[#This Row],[EDAD]]=16, Tabla3812[[#This Row],[EDAD]]=17),"JUVENIL",
                                                IF(Tabla3812[[#This Row],[EDAD]]&gt;=18,"MAYORES","MAYORES")
                                            )
                                        )
                                    )
                                )
                            )
                        )
                    )
                )
            )
        )
    )
)</f>
        <v>#VALUE!</v>
      </c>
      <c r="J62" s="16"/>
      <c r="K62" s="18"/>
      <c r="L62" s="23"/>
      <c r="M62" s="23"/>
      <c r="N62" s="20"/>
      <c r="O62" s="20"/>
      <c r="P62" s="31" t="str">
        <f t="shared" si="2"/>
        <v/>
      </c>
      <c r="Q62" s="31" t="str">
        <f t="shared" si="3"/>
        <v/>
      </c>
    </row>
    <row r="63" spans="1:17" s="22" customFormat="1" ht="10.199999999999999" x14ac:dyDescent="0.2">
      <c r="A63" s="20">
        <v>56</v>
      </c>
      <c r="B63" s="16"/>
      <c r="C63" s="17"/>
      <c r="D63" s="16"/>
      <c r="E63" s="16"/>
      <c r="F63" s="16"/>
      <c r="G63" s="27" t="str">
        <f>CONCATENATE(Tabla3812[[#This Row],[DIA]],"/",Tabla3812[[#This Row],[MES]],"/",Tabla3812[[#This Row],[AÑO]])</f>
        <v>//</v>
      </c>
      <c r="H63" s="27" t="e">
        <f>DATEDIF(Tabla3812[[#This Row],[NACIMIENTO]],"01/07/2026","Y")</f>
        <v>#VALUE!</v>
      </c>
      <c r="I63" s="26" t="e">
        <f>IF(Tabla3812[[#This Row],[EDAD]]=4,"MINI 4",
    IF(Tabla3812[[#This Row],[EDAD]]=5,"MINI 5",
        IF(Tabla3812[[#This Row],[EDAD]]=6,"MINI 6",
            IF(Tabla3812[[#This Row],[EDAD]]=7,"MINI 7",
                IF(Tabla3812[[#This Row],[EDAD]]=8,"MINI 8",
                    IF(Tabla3812[[#This Row],[EDAD]]=9,"MINI 9",
                        IF(Tabla3812[[#This Row],[EDAD]]=10,"MINI 10",
                            IF(Tabla3812[[#This Row],[EDAD]]=11,"PREINFANTIL 11",
                                IF(Tabla3812[[#This Row],[EDAD]]=12,"INFANTIL 12",
                                    IF(Tabla3812[[#This Row],[EDAD]]=13,"JUNIOR 13",
                                        IF(Tabla3812[[#This Row],[EDAD]]=14,"PREJUVENIL 14",
                                            IF(OR(Tabla3812[[#This Row],[EDAD]]=15, Tabla3812[[#This Row],[EDAD]]=16, Tabla3812[[#This Row],[EDAD]]=17),"JUVENIL",
                                                IF(Tabla3812[[#This Row],[EDAD]]&gt;=18,"MAYORES","MAYORES")
                                            )
                                        )
                                    )
                                )
                            )
                        )
                    )
                )
            )
        )
    )
)</f>
        <v>#VALUE!</v>
      </c>
      <c r="J63" s="16"/>
      <c r="K63" s="18"/>
      <c r="L63" s="23"/>
      <c r="M63" s="23"/>
      <c r="N63" s="20"/>
      <c r="O63" s="20"/>
      <c r="P63" s="31" t="str">
        <f t="shared" si="2"/>
        <v/>
      </c>
      <c r="Q63" s="31" t="str">
        <f t="shared" si="3"/>
        <v/>
      </c>
    </row>
    <row r="64" spans="1:17" s="22" customFormat="1" ht="10.199999999999999" x14ac:dyDescent="0.2">
      <c r="A64" s="20">
        <v>57</v>
      </c>
      <c r="B64" s="16"/>
      <c r="C64" s="17"/>
      <c r="D64" s="16"/>
      <c r="E64" s="16"/>
      <c r="F64" s="16"/>
      <c r="G64" s="27" t="str">
        <f>CONCATENATE(Tabla3812[[#This Row],[DIA]],"/",Tabla3812[[#This Row],[MES]],"/",Tabla3812[[#This Row],[AÑO]])</f>
        <v>//</v>
      </c>
      <c r="H64" s="27" t="e">
        <f>DATEDIF(Tabla3812[[#This Row],[NACIMIENTO]],"01/07/2026","Y")</f>
        <v>#VALUE!</v>
      </c>
      <c r="I64" s="26" t="e">
        <f>IF(Tabla3812[[#This Row],[EDAD]]=4,"MINI 4",
    IF(Tabla3812[[#This Row],[EDAD]]=5,"MINI 5",
        IF(Tabla3812[[#This Row],[EDAD]]=6,"MINI 6",
            IF(Tabla3812[[#This Row],[EDAD]]=7,"MINI 7",
                IF(Tabla3812[[#This Row],[EDAD]]=8,"MINI 8",
                    IF(Tabla3812[[#This Row],[EDAD]]=9,"MINI 9",
                        IF(Tabla3812[[#This Row],[EDAD]]=10,"MINI 10",
                            IF(Tabla3812[[#This Row],[EDAD]]=11,"PREINFANTIL 11",
                                IF(Tabla3812[[#This Row],[EDAD]]=12,"INFANTIL 12",
                                    IF(Tabla3812[[#This Row],[EDAD]]=13,"JUNIOR 13",
                                        IF(Tabla3812[[#This Row],[EDAD]]=14,"PREJUVENIL 14",
                                            IF(OR(Tabla3812[[#This Row],[EDAD]]=15, Tabla3812[[#This Row],[EDAD]]=16, Tabla3812[[#This Row],[EDAD]]=17),"JUVENIL",
                                                IF(Tabla3812[[#This Row],[EDAD]]&gt;=18,"MAYORES","MAYORES")
                                            )
                                        )
                                    )
                                )
                            )
                        )
                    )
                )
            )
        )
    )
)</f>
        <v>#VALUE!</v>
      </c>
      <c r="J64" s="16"/>
      <c r="K64" s="18"/>
      <c r="L64" s="23"/>
      <c r="M64" s="23"/>
      <c r="N64" s="20"/>
      <c r="O64" s="20"/>
      <c r="P64" s="31" t="str">
        <f t="shared" si="2"/>
        <v/>
      </c>
      <c r="Q64" s="31" t="str">
        <f t="shared" si="3"/>
        <v/>
      </c>
    </row>
    <row r="65" spans="1:17" s="22" customFormat="1" ht="10.199999999999999" x14ac:dyDescent="0.2">
      <c r="A65" s="20">
        <v>58</v>
      </c>
      <c r="B65" s="16"/>
      <c r="C65" s="17"/>
      <c r="D65" s="16"/>
      <c r="E65" s="16"/>
      <c r="F65" s="16"/>
      <c r="G65" s="27" t="str">
        <f>CONCATENATE(Tabla3812[[#This Row],[DIA]],"/",Tabla3812[[#This Row],[MES]],"/",Tabla3812[[#This Row],[AÑO]])</f>
        <v>//</v>
      </c>
      <c r="H65" s="27" t="e">
        <f>DATEDIF(Tabla3812[[#This Row],[NACIMIENTO]],"01/07/2026","Y")</f>
        <v>#VALUE!</v>
      </c>
      <c r="I65" s="26" t="e">
        <f>IF(Tabla3812[[#This Row],[EDAD]]=4,"MINI 4",
    IF(Tabla3812[[#This Row],[EDAD]]=5,"MINI 5",
        IF(Tabla3812[[#This Row],[EDAD]]=6,"MINI 6",
            IF(Tabla3812[[#This Row],[EDAD]]=7,"MINI 7",
                IF(Tabla3812[[#This Row],[EDAD]]=8,"MINI 8",
                    IF(Tabla3812[[#This Row],[EDAD]]=9,"MINI 9",
                        IF(Tabla3812[[#This Row],[EDAD]]=10,"MINI 10",
                            IF(Tabla3812[[#This Row],[EDAD]]=11,"PREINFANTIL 11",
                                IF(Tabla3812[[#This Row],[EDAD]]=12,"INFANTIL 12",
                                    IF(Tabla3812[[#This Row],[EDAD]]=13,"JUNIOR 13",
                                        IF(Tabla3812[[#This Row],[EDAD]]=14,"PREJUVENIL 14",
                                            IF(OR(Tabla3812[[#This Row],[EDAD]]=15, Tabla3812[[#This Row],[EDAD]]=16, Tabla3812[[#This Row],[EDAD]]=17),"JUVENIL",
                                                IF(Tabla3812[[#This Row],[EDAD]]&gt;=18,"MAYORES","MAYORES")
                                            )
                                        )
                                    )
                                )
                            )
                        )
                    )
                )
            )
        )
    )
)</f>
        <v>#VALUE!</v>
      </c>
      <c r="J65" s="16"/>
      <c r="K65" s="18"/>
      <c r="L65" s="23"/>
      <c r="M65" s="23"/>
      <c r="N65" s="20"/>
      <c r="O65" s="20"/>
      <c r="P65" s="31" t="str">
        <f t="shared" si="2"/>
        <v/>
      </c>
      <c r="Q65" s="31" t="str">
        <f t="shared" si="3"/>
        <v/>
      </c>
    </row>
    <row r="66" spans="1:17" s="22" customFormat="1" ht="10.199999999999999" x14ac:dyDescent="0.2">
      <c r="A66" s="20">
        <v>59</v>
      </c>
      <c r="B66" s="16"/>
      <c r="C66" s="17"/>
      <c r="D66" s="16"/>
      <c r="E66" s="16"/>
      <c r="F66" s="16"/>
      <c r="G66" s="27" t="str">
        <f>CONCATENATE(Tabla3812[[#This Row],[DIA]],"/",Tabla3812[[#This Row],[MES]],"/",Tabla3812[[#This Row],[AÑO]])</f>
        <v>//</v>
      </c>
      <c r="H66" s="27" t="e">
        <f>DATEDIF(Tabla3812[[#This Row],[NACIMIENTO]],"01/07/2026","Y")</f>
        <v>#VALUE!</v>
      </c>
      <c r="I66" s="26" t="e">
        <f>IF(Tabla3812[[#This Row],[EDAD]]=4,"MINI 4",
    IF(Tabla3812[[#This Row],[EDAD]]=5,"MINI 5",
        IF(Tabla3812[[#This Row],[EDAD]]=6,"MINI 6",
            IF(Tabla3812[[#This Row],[EDAD]]=7,"MINI 7",
                IF(Tabla3812[[#This Row],[EDAD]]=8,"MINI 8",
                    IF(Tabla3812[[#This Row],[EDAD]]=9,"MINI 9",
                        IF(Tabla3812[[#This Row],[EDAD]]=10,"MINI 10",
                            IF(Tabla3812[[#This Row],[EDAD]]=11,"PREINFANTIL 11",
                                IF(Tabla3812[[#This Row],[EDAD]]=12,"INFANTIL 12",
                                    IF(Tabla3812[[#This Row],[EDAD]]=13,"JUNIOR 13",
                                        IF(Tabla3812[[#This Row],[EDAD]]=14,"PREJUVENIL 14",
                                            IF(OR(Tabla3812[[#This Row],[EDAD]]=15, Tabla3812[[#This Row],[EDAD]]=16, Tabla3812[[#This Row],[EDAD]]=17),"JUVENIL",
                                                IF(Tabla3812[[#This Row],[EDAD]]&gt;=18,"MAYORES","MAYORES")
                                            )
                                        )
                                    )
                                )
                            )
                        )
                    )
                )
            )
        )
    )
)</f>
        <v>#VALUE!</v>
      </c>
      <c r="J66" s="16"/>
      <c r="K66" s="18"/>
      <c r="L66" s="23"/>
      <c r="M66" s="23"/>
      <c r="N66" s="20"/>
      <c r="O66" s="20"/>
      <c r="P66" s="31" t="str">
        <f t="shared" si="2"/>
        <v/>
      </c>
      <c r="Q66" s="31" t="str">
        <f t="shared" si="3"/>
        <v/>
      </c>
    </row>
    <row r="67" spans="1:17" s="22" customFormat="1" ht="10.199999999999999" x14ac:dyDescent="0.2">
      <c r="A67" s="20">
        <v>60</v>
      </c>
      <c r="B67" s="16"/>
      <c r="C67" s="17"/>
      <c r="D67" s="16"/>
      <c r="E67" s="16"/>
      <c r="F67" s="16"/>
      <c r="G67" s="27" t="str">
        <f>CONCATENATE(Tabla3812[[#This Row],[DIA]],"/",Tabla3812[[#This Row],[MES]],"/",Tabla3812[[#This Row],[AÑO]])</f>
        <v>//</v>
      </c>
      <c r="H67" s="27" t="e">
        <f>DATEDIF(Tabla3812[[#This Row],[NACIMIENTO]],"01/07/2026","Y")</f>
        <v>#VALUE!</v>
      </c>
      <c r="I67" s="26" t="e">
        <f>IF(Tabla3812[[#This Row],[EDAD]]=4,"MINI 4",
    IF(Tabla3812[[#This Row],[EDAD]]=5,"MINI 5",
        IF(Tabla3812[[#This Row],[EDAD]]=6,"MINI 6",
            IF(Tabla3812[[#This Row],[EDAD]]=7,"MINI 7",
                IF(Tabla3812[[#This Row],[EDAD]]=8,"MINI 8",
                    IF(Tabla3812[[#This Row],[EDAD]]=9,"MINI 9",
                        IF(Tabla3812[[#This Row],[EDAD]]=10,"MINI 10",
                            IF(Tabla3812[[#This Row],[EDAD]]=11,"PREINFANTIL 11",
                                IF(Tabla3812[[#This Row],[EDAD]]=12,"INFANTIL 12",
                                    IF(Tabla3812[[#This Row],[EDAD]]=13,"JUNIOR 13",
                                        IF(Tabla3812[[#This Row],[EDAD]]=14,"PREJUVENIL 14",
                                            IF(OR(Tabla3812[[#This Row],[EDAD]]=15, Tabla3812[[#This Row],[EDAD]]=16, Tabla3812[[#This Row],[EDAD]]=17),"JUVENIL",
                                                IF(Tabla3812[[#This Row],[EDAD]]&gt;=18,"MAYORES","MAYORES")
                                            )
                                        )
                                    )
                                )
                            )
                        )
                    )
                )
            )
        )
    )
)</f>
        <v>#VALUE!</v>
      </c>
      <c r="J67" s="16"/>
      <c r="K67" s="18"/>
      <c r="L67" s="23"/>
      <c r="M67" s="23"/>
      <c r="N67" s="20"/>
      <c r="O67" s="20"/>
      <c r="P67" s="31" t="str">
        <f t="shared" si="2"/>
        <v/>
      </c>
      <c r="Q67" s="31" t="str">
        <f t="shared" si="3"/>
        <v/>
      </c>
    </row>
    <row r="68" spans="1:17" s="22" customFormat="1" ht="10.199999999999999" x14ac:dyDescent="0.2">
      <c r="A68" s="20">
        <v>61</v>
      </c>
      <c r="B68" s="16"/>
      <c r="C68" s="17"/>
      <c r="D68" s="16"/>
      <c r="E68" s="16"/>
      <c r="F68" s="16"/>
      <c r="G68" s="27" t="str">
        <f>CONCATENATE(Tabla3812[[#This Row],[DIA]],"/",Tabla3812[[#This Row],[MES]],"/",Tabla3812[[#This Row],[AÑO]])</f>
        <v>//</v>
      </c>
      <c r="H68" s="27" t="e">
        <f>DATEDIF(Tabla3812[[#This Row],[NACIMIENTO]],"01/07/2026","Y")</f>
        <v>#VALUE!</v>
      </c>
      <c r="I68" s="26" t="e">
        <f>IF(Tabla3812[[#This Row],[EDAD]]=4,"MINI 4",
    IF(Tabla3812[[#This Row],[EDAD]]=5,"MINI 5",
        IF(Tabla3812[[#This Row],[EDAD]]=6,"MINI 6",
            IF(Tabla3812[[#This Row],[EDAD]]=7,"MINI 7",
                IF(Tabla3812[[#This Row],[EDAD]]=8,"MINI 8",
                    IF(Tabla3812[[#This Row],[EDAD]]=9,"MINI 9",
                        IF(Tabla3812[[#This Row],[EDAD]]=10,"MINI 10",
                            IF(Tabla3812[[#This Row],[EDAD]]=11,"PREINFANTIL 11",
                                IF(Tabla3812[[#This Row],[EDAD]]=12,"INFANTIL 12",
                                    IF(Tabla3812[[#This Row],[EDAD]]=13,"JUNIOR 13",
                                        IF(Tabla3812[[#This Row],[EDAD]]=14,"PREJUVENIL 14",
                                            IF(OR(Tabla3812[[#This Row],[EDAD]]=15, Tabla3812[[#This Row],[EDAD]]=16, Tabla3812[[#This Row],[EDAD]]=17),"JUVENIL",
                                                IF(Tabla3812[[#This Row],[EDAD]]&gt;=18,"MAYORES","MAYORES")
                                            )
                                        )
                                    )
                                )
                            )
                        )
                    )
                )
            )
        )
    )
)</f>
        <v>#VALUE!</v>
      </c>
      <c r="J68" s="16"/>
      <c r="K68" s="18"/>
      <c r="L68" s="23"/>
      <c r="M68" s="23"/>
      <c r="N68" s="20"/>
      <c r="O68" s="20"/>
      <c r="P68" s="31" t="str">
        <f t="shared" si="2"/>
        <v/>
      </c>
      <c r="Q68" s="31" t="str">
        <f t="shared" si="3"/>
        <v/>
      </c>
    </row>
    <row r="69" spans="1:17" s="22" customFormat="1" ht="10.199999999999999" x14ac:dyDescent="0.2">
      <c r="A69" s="20">
        <v>62</v>
      </c>
      <c r="B69" s="16"/>
      <c r="C69" s="17"/>
      <c r="D69" s="16"/>
      <c r="E69" s="16"/>
      <c r="F69" s="16"/>
      <c r="G69" s="27" t="str">
        <f>CONCATENATE(Tabla3812[[#This Row],[DIA]],"/",Tabla3812[[#This Row],[MES]],"/",Tabla3812[[#This Row],[AÑO]])</f>
        <v>//</v>
      </c>
      <c r="H69" s="27" t="e">
        <f>DATEDIF(Tabla3812[[#This Row],[NACIMIENTO]],"01/07/2026","Y")</f>
        <v>#VALUE!</v>
      </c>
      <c r="I69" s="26" t="e">
        <f>IF(Tabla3812[[#This Row],[EDAD]]=4,"MINI 4",
    IF(Tabla3812[[#This Row],[EDAD]]=5,"MINI 5",
        IF(Tabla3812[[#This Row],[EDAD]]=6,"MINI 6",
            IF(Tabla3812[[#This Row],[EDAD]]=7,"MINI 7",
                IF(Tabla3812[[#This Row],[EDAD]]=8,"MINI 8",
                    IF(Tabla3812[[#This Row],[EDAD]]=9,"MINI 9",
                        IF(Tabla3812[[#This Row],[EDAD]]=10,"MINI 10",
                            IF(Tabla3812[[#This Row],[EDAD]]=11,"PREINFANTIL 11",
                                IF(Tabla3812[[#This Row],[EDAD]]=12,"INFANTIL 12",
                                    IF(Tabla3812[[#This Row],[EDAD]]=13,"JUNIOR 13",
                                        IF(Tabla3812[[#This Row],[EDAD]]=14,"PREJUVENIL 14",
                                            IF(OR(Tabla3812[[#This Row],[EDAD]]=15, Tabla3812[[#This Row],[EDAD]]=16, Tabla3812[[#This Row],[EDAD]]=17),"JUVENIL",
                                                IF(Tabla3812[[#This Row],[EDAD]]&gt;=18,"MAYORES","MAYORES")
                                            )
                                        )
                                    )
                                )
                            )
                        )
                    )
                )
            )
        )
    )
)</f>
        <v>#VALUE!</v>
      </c>
      <c r="J69" s="16"/>
      <c r="K69" s="18"/>
      <c r="L69" s="23"/>
      <c r="M69" s="23"/>
      <c r="N69" s="20"/>
      <c r="O69" s="20"/>
      <c r="P69" s="31" t="str">
        <f t="shared" si="2"/>
        <v/>
      </c>
      <c r="Q69" s="31" t="str">
        <f t="shared" si="3"/>
        <v/>
      </c>
    </row>
    <row r="70" spans="1:17" s="22" customFormat="1" ht="10.199999999999999" x14ac:dyDescent="0.2">
      <c r="A70" s="20">
        <v>63</v>
      </c>
      <c r="B70" s="16"/>
      <c r="C70" s="17"/>
      <c r="D70" s="16"/>
      <c r="E70" s="16"/>
      <c r="F70" s="16"/>
      <c r="G70" s="27" t="str">
        <f>CONCATENATE(Tabla3812[[#This Row],[DIA]],"/",Tabla3812[[#This Row],[MES]],"/",Tabla3812[[#This Row],[AÑO]])</f>
        <v>//</v>
      </c>
      <c r="H70" s="27" t="e">
        <f>DATEDIF(Tabla3812[[#This Row],[NACIMIENTO]],"01/07/2026","Y")</f>
        <v>#VALUE!</v>
      </c>
      <c r="I70" s="26" t="e">
        <f>IF(Tabla3812[[#This Row],[EDAD]]=4,"MINI 4",
    IF(Tabla3812[[#This Row],[EDAD]]=5,"MINI 5",
        IF(Tabla3812[[#This Row],[EDAD]]=6,"MINI 6",
            IF(Tabla3812[[#This Row],[EDAD]]=7,"MINI 7",
                IF(Tabla3812[[#This Row],[EDAD]]=8,"MINI 8",
                    IF(Tabla3812[[#This Row],[EDAD]]=9,"MINI 9",
                        IF(Tabla3812[[#This Row],[EDAD]]=10,"MINI 10",
                            IF(Tabla3812[[#This Row],[EDAD]]=11,"PREINFANTIL 11",
                                IF(Tabla3812[[#This Row],[EDAD]]=12,"INFANTIL 12",
                                    IF(Tabla3812[[#This Row],[EDAD]]=13,"JUNIOR 13",
                                        IF(Tabla3812[[#This Row],[EDAD]]=14,"PREJUVENIL 14",
                                            IF(OR(Tabla3812[[#This Row],[EDAD]]=15, Tabla3812[[#This Row],[EDAD]]=16, Tabla3812[[#This Row],[EDAD]]=17),"JUVENIL",
                                                IF(Tabla3812[[#This Row],[EDAD]]&gt;=18,"MAYORES","MAYORES")
                                            )
                                        )
                                    )
                                )
                            )
                        )
                    )
                )
            )
        )
    )
)</f>
        <v>#VALUE!</v>
      </c>
      <c r="J70" s="16"/>
      <c r="K70" s="18"/>
      <c r="L70" s="23"/>
      <c r="M70" s="23"/>
      <c r="N70" s="20"/>
      <c r="O70" s="20"/>
      <c r="P70" s="31" t="str">
        <f t="shared" si="2"/>
        <v/>
      </c>
      <c r="Q70" s="31" t="str">
        <f t="shared" si="3"/>
        <v/>
      </c>
    </row>
    <row r="71" spans="1:17" s="22" customFormat="1" ht="10.199999999999999" x14ac:dyDescent="0.2">
      <c r="A71" s="20">
        <v>64</v>
      </c>
      <c r="B71" s="16"/>
      <c r="C71" s="17"/>
      <c r="D71" s="16"/>
      <c r="E71" s="16"/>
      <c r="F71" s="16"/>
      <c r="G71" s="27" t="str">
        <f>CONCATENATE(Tabla3812[[#This Row],[DIA]],"/",Tabla3812[[#This Row],[MES]],"/",Tabla3812[[#This Row],[AÑO]])</f>
        <v>//</v>
      </c>
      <c r="H71" s="27" t="e">
        <f>DATEDIF(Tabla3812[[#This Row],[NACIMIENTO]],"01/07/2026","Y")</f>
        <v>#VALUE!</v>
      </c>
      <c r="I71" s="26" t="e">
        <f>IF(Tabla3812[[#This Row],[EDAD]]=4,"MINI 4",
    IF(Tabla3812[[#This Row],[EDAD]]=5,"MINI 5",
        IF(Tabla3812[[#This Row],[EDAD]]=6,"MINI 6",
            IF(Tabla3812[[#This Row],[EDAD]]=7,"MINI 7",
                IF(Tabla3812[[#This Row],[EDAD]]=8,"MINI 8",
                    IF(Tabla3812[[#This Row],[EDAD]]=9,"MINI 9",
                        IF(Tabla3812[[#This Row],[EDAD]]=10,"MINI 10",
                            IF(Tabla3812[[#This Row],[EDAD]]=11,"PREINFANTIL 11",
                                IF(Tabla3812[[#This Row],[EDAD]]=12,"INFANTIL 12",
                                    IF(Tabla3812[[#This Row],[EDAD]]=13,"JUNIOR 13",
                                        IF(Tabla3812[[#This Row],[EDAD]]=14,"PREJUVENIL 14",
                                            IF(OR(Tabla3812[[#This Row],[EDAD]]=15, Tabla3812[[#This Row],[EDAD]]=16, Tabla3812[[#This Row],[EDAD]]=17),"JUVENIL",
                                                IF(Tabla3812[[#This Row],[EDAD]]&gt;=18,"MAYORES","MAYORES")
                                            )
                                        )
                                    )
                                )
                            )
                        )
                    )
                )
            )
        )
    )
)</f>
        <v>#VALUE!</v>
      </c>
      <c r="J71" s="16"/>
      <c r="K71" s="18"/>
      <c r="L71" s="23"/>
      <c r="M71" s="23"/>
      <c r="N71" s="20"/>
      <c r="O71" s="20"/>
      <c r="P71" s="31" t="str">
        <f t="shared" si="2"/>
        <v/>
      </c>
      <c r="Q71" s="31" t="str">
        <f t="shared" si="3"/>
        <v/>
      </c>
    </row>
    <row r="72" spans="1:17" s="22" customFormat="1" ht="10.199999999999999" x14ac:dyDescent="0.2">
      <c r="A72" s="20">
        <v>65</v>
      </c>
      <c r="B72" s="16"/>
      <c r="C72" s="17"/>
      <c r="D72" s="16"/>
      <c r="E72" s="16"/>
      <c r="F72" s="16"/>
      <c r="G72" s="27" t="str">
        <f>CONCATENATE(Tabla3812[[#This Row],[DIA]],"/",Tabla3812[[#This Row],[MES]],"/",Tabla3812[[#This Row],[AÑO]])</f>
        <v>//</v>
      </c>
      <c r="H72" s="27" t="e">
        <f>DATEDIF(Tabla3812[[#This Row],[NACIMIENTO]],"01/07/2026","Y")</f>
        <v>#VALUE!</v>
      </c>
      <c r="I72" s="26" t="e">
        <f>IF(Tabla3812[[#This Row],[EDAD]]=4,"MINI 4",
    IF(Tabla3812[[#This Row],[EDAD]]=5,"MINI 5",
        IF(Tabla3812[[#This Row],[EDAD]]=6,"MINI 6",
            IF(Tabla3812[[#This Row],[EDAD]]=7,"MINI 7",
                IF(Tabla3812[[#This Row],[EDAD]]=8,"MINI 8",
                    IF(Tabla3812[[#This Row],[EDAD]]=9,"MINI 9",
                        IF(Tabla3812[[#This Row],[EDAD]]=10,"MINI 10",
                            IF(Tabla3812[[#This Row],[EDAD]]=11,"PREINFANTIL 11",
                                IF(Tabla3812[[#This Row],[EDAD]]=12,"INFANTIL 12",
                                    IF(Tabla3812[[#This Row],[EDAD]]=13,"JUNIOR 13",
                                        IF(Tabla3812[[#This Row],[EDAD]]=14,"PREJUVENIL 14",
                                            IF(OR(Tabla3812[[#This Row],[EDAD]]=15, Tabla3812[[#This Row],[EDAD]]=16, Tabla3812[[#This Row],[EDAD]]=17),"JUVENIL",
                                                IF(Tabla3812[[#This Row],[EDAD]]&gt;=18,"MAYORES","MAYORES")
                                            )
                                        )
                                    )
                                )
                            )
                        )
                    )
                )
            )
        )
    )
)</f>
        <v>#VALUE!</v>
      </c>
      <c r="J72" s="16"/>
      <c r="K72" s="18"/>
      <c r="L72" s="23"/>
      <c r="M72" s="23"/>
      <c r="N72" s="20"/>
      <c r="O72" s="20"/>
      <c r="P72" s="31" t="str">
        <f t="shared" ref="P72:P107" si="4">IF(B72="","",UPPER(SUBSTITUTE(SUBSTITUTE(SUBSTITUTE(SUBSTITUTE(SUBSTITUTE(SUBSTITUTE(SUBSTITUTE(SUBSTITUTE(SUBSTITUTE(SUBSTITUTE(TRIM($E$3),"Á","A"),"É","E"),"Í","I"),"Ó","O"),"Ú","U"),"á","A"),"é","E"),"í","I"),"ó","O"),"ú","U")))</f>
        <v/>
      </c>
      <c r="Q72" s="31" t="str">
        <f t="shared" ref="Q72:Q107" si="5">IF(B72="","",UPPER(SUBSTITUTE(SUBSTITUTE(SUBSTITUTE(SUBSTITUTE(SUBSTITUTE(SUBSTITUTE(SUBSTITUTE(SUBSTITUTE(SUBSTITUTE(SUBSTITUTE(TRIM($I$4),"Á","A"),"É","E"),"Í","I"),"Ó","O"),"Ú","U"),"á","A"),"é","E"),"í","I"),"ó","O"),"ú","U")))</f>
        <v/>
      </c>
    </row>
    <row r="73" spans="1:17" s="22" customFormat="1" ht="10.199999999999999" x14ac:dyDescent="0.2">
      <c r="A73" s="20">
        <v>66</v>
      </c>
      <c r="B73" s="16"/>
      <c r="C73" s="17"/>
      <c r="D73" s="16"/>
      <c r="E73" s="16"/>
      <c r="F73" s="16"/>
      <c r="G73" s="27" t="str">
        <f>CONCATENATE(Tabla3812[[#This Row],[DIA]],"/",Tabla3812[[#This Row],[MES]],"/",Tabla3812[[#This Row],[AÑO]])</f>
        <v>//</v>
      </c>
      <c r="H73" s="27" t="e">
        <f>DATEDIF(Tabla3812[[#This Row],[NACIMIENTO]],"01/07/2026","Y")</f>
        <v>#VALUE!</v>
      </c>
      <c r="I73" s="26" t="e">
        <f>IF(Tabla3812[[#This Row],[EDAD]]=4,"MINI 4",
    IF(Tabla3812[[#This Row],[EDAD]]=5,"MINI 5",
        IF(Tabla3812[[#This Row],[EDAD]]=6,"MINI 6",
            IF(Tabla3812[[#This Row],[EDAD]]=7,"MINI 7",
                IF(Tabla3812[[#This Row],[EDAD]]=8,"MINI 8",
                    IF(Tabla3812[[#This Row],[EDAD]]=9,"MINI 9",
                        IF(Tabla3812[[#This Row],[EDAD]]=10,"MINI 10",
                            IF(Tabla3812[[#This Row],[EDAD]]=11,"PREINFANTIL 11",
                                IF(Tabla3812[[#This Row],[EDAD]]=12,"INFANTIL 12",
                                    IF(Tabla3812[[#This Row],[EDAD]]=13,"JUNIOR 13",
                                        IF(Tabla3812[[#This Row],[EDAD]]=14,"PREJUVENIL 14",
                                            IF(OR(Tabla3812[[#This Row],[EDAD]]=15, Tabla3812[[#This Row],[EDAD]]=16, Tabla3812[[#This Row],[EDAD]]=17),"JUVENIL",
                                                IF(Tabla3812[[#This Row],[EDAD]]&gt;=18,"MAYORES","MAYORES")
                                            )
                                        )
                                    )
                                )
                            )
                        )
                    )
                )
            )
        )
    )
)</f>
        <v>#VALUE!</v>
      </c>
      <c r="J73" s="16"/>
      <c r="K73" s="18"/>
      <c r="L73" s="23"/>
      <c r="M73" s="23"/>
      <c r="N73" s="20"/>
      <c r="O73" s="20"/>
      <c r="P73" s="31" t="str">
        <f t="shared" si="4"/>
        <v/>
      </c>
      <c r="Q73" s="31" t="str">
        <f t="shared" si="5"/>
        <v/>
      </c>
    </row>
    <row r="74" spans="1:17" s="22" customFormat="1" ht="10.199999999999999" x14ac:dyDescent="0.2">
      <c r="A74" s="20">
        <v>67</v>
      </c>
      <c r="B74" s="16"/>
      <c r="C74" s="17"/>
      <c r="D74" s="16"/>
      <c r="E74" s="16"/>
      <c r="F74" s="16"/>
      <c r="G74" s="27" t="str">
        <f>CONCATENATE(Tabla3812[[#This Row],[DIA]],"/",Tabla3812[[#This Row],[MES]],"/",Tabla3812[[#This Row],[AÑO]])</f>
        <v>//</v>
      </c>
      <c r="H74" s="27" t="e">
        <f>DATEDIF(Tabla3812[[#This Row],[NACIMIENTO]],"01/07/2026","Y")</f>
        <v>#VALUE!</v>
      </c>
      <c r="I74" s="26" t="e">
        <f>IF(Tabla3812[[#This Row],[EDAD]]=4,"MINI 4",
    IF(Tabla3812[[#This Row],[EDAD]]=5,"MINI 5",
        IF(Tabla3812[[#This Row],[EDAD]]=6,"MINI 6",
            IF(Tabla3812[[#This Row],[EDAD]]=7,"MINI 7",
                IF(Tabla3812[[#This Row],[EDAD]]=8,"MINI 8",
                    IF(Tabla3812[[#This Row],[EDAD]]=9,"MINI 9",
                        IF(Tabla3812[[#This Row],[EDAD]]=10,"MINI 10",
                            IF(Tabla3812[[#This Row],[EDAD]]=11,"PREINFANTIL 11",
                                IF(Tabla3812[[#This Row],[EDAD]]=12,"INFANTIL 12",
                                    IF(Tabla3812[[#This Row],[EDAD]]=13,"JUNIOR 13",
                                        IF(Tabla3812[[#This Row],[EDAD]]=14,"PREJUVENIL 14",
                                            IF(OR(Tabla3812[[#This Row],[EDAD]]=15, Tabla3812[[#This Row],[EDAD]]=16, Tabla3812[[#This Row],[EDAD]]=17),"JUVENIL",
                                                IF(Tabla3812[[#This Row],[EDAD]]&gt;=18,"MAYORES","MAYORES")
                                            )
                                        )
                                    )
                                )
                            )
                        )
                    )
                )
            )
        )
    )
)</f>
        <v>#VALUE!</v>
      </c>
      <c r="J74" s="16"/>
      <c r="K74" s="18"/>
      <c r="L74" s="23"/>
      <c r="M74" s="23"/>
      <c r="N74" s="20"/>
      <c r="O74" s="20"/>
      <c r="P74" s="31" t="str">
        <f t="shared" si="4"/>
        <v/>
      </c>
      <c r="Q74" s="31" t="str">
        <f t="shared" si="5"/>
        <v/>
      </c>
    </row>
    <row r="75" spans="1:17" s="22" customFormat="1" ht="10.199999999999999" x14ac:dyDescent="0.2">
      <c r="A75" s="20">
        <v>68</v>
      </c>
      <c r="B75" s="16"/>
      <c r="C75" s="17"/>
      <c r="D75" s="16"/>
      <c r="E75" s="16"/>
      <c r="F75" s="16"/>
      <c r="G75" s="27" t="str">
        <f>CONCATENATE(Tabla3812[[#This Row],[DIA]],"/",Tabla3812[[#This Row],[MES]],"/",Tabla3812[[#This Row],[AÑO]])</f>
        <v>//</v>
      </c>
      <c r="H75" s="27" t="e">
        <f>DATEDIF(Tabla3812[[#This Row],[NACIMIENTO]],"01/07/2026","Y")</f>
        <v>#VALUE!</v>
      </c>
      <c r="I75" s="26" t="e">
        <f>IF(Tabla3812[[#This Row],[EDAD]]=4,"MINI 4",
    IF(Tabla3812[[#This Row],[EDAD]]=5,"MINI 5",
        IF(Tabla3812[[#This Row],[EDAD]]=6,"MINI 6",
            IF(Tabla3812[[#This Row],[EDAD]]=7,"MINI 7",
                IF(Tabla3812[[#This Row],[EDAD]]=8,"MINI 8",
                    IF(Tabla3812[[#This Row],[EDAD]]=9,"MINI 9",
                        IF(Tabla3812[[#This Row],[EDAD]]=10,"MINI 10",
                            IF(Tabla3812[[#This Row],[EDAD]]=11,"PREINFANTIL 11",
                                IF(Tabla3812[[#This Row],[EDAD]]=12,"INFANTIL 12",
                                    IF(Tabla3812[[#This Row],[EDAD]]=13,"JUNIOR 13",
                                        IF(Tabla3812[[#This Row],[EDAD]]=14,"PREJUVENIL 14",
                                            IF(OR(Tabla3812[[#This Row],[EDAD]]=15, Tabla3812[[#This Row],[EDAD]]=16, Tabla3812[[#This Row],[EDAD]]=17),"JUVENIL",
                                                IF(Tabla3812[[#This Row],[EDAD]]&gt;=18,"MAYORES","MAYORES")
                                            )
                                        )
                                    )
                                )
                            )
                        )
                    )
                )
            )
        )
    )
)</f>
        <v>#VALUE!</v>
      </c>
      <c r="J75" s="16"/>
      <c r="K75" s="18"/>
      <c r="L75" s="23"/>
      <c r="M75" s="23"/>
      <c r="N75" s="20"/>
      <c r="O75" s="20"/>
      <c r="P75" s="31" t="str">
        <f t="shared" si="4"/>
        <v/>
      </c>
      <c r="Q75" s="31" t="str">
        <f t="shared" si="5"/>
        <v/>
      </c>
    </row>
    <row r="76" spans="1:17" s="22" customFormat="1" ht="10.199999999999999" x14ac:dyDescent="0.2">
      <c r="A76" s="20">
        <v>69</v>
      </c>
      <c r="B76" s="16"/>
      <c r="C76" s="17"/>
      <c r="D76" s="16"/>
      <c r="E76" s="16"/>
      <c r="F76" s="16"/>
      <c r="G76" s="27" t="str">
        <f>CONCATENATE(Tabla3812[[#This Row],[DIA]],"/",Tabla3812[[#This Row],[MES]],"/",Tabla3812[[#This Row],[AÑO]])</f>
        <v>//</v>
      </c>
      <c r="H76" s="27" t="e">
        <f>DATEDIF(Tabla3812[[#This Row],[NACIMIENTO]],"01/07/2026","Y")</f>
        <v>#VALUE!</v>
      </c>
      <c r="I76" s="26" t="e">
        <f>IF(Tabla3812[[#This Row],[EDAD]]=4,"MINI 4",
    IF(Tabla3812[[#This Row],[EDAD]]=5,"MINI 5",
        IF(Tabla3812[[#This Row],[EDAD]]=6,"MINI 6",
            IF(Tabla3812[[#This Row],[EDAD]]=7,"MINI 7",
                IF(Tabla3812[[#This Row],[EDAD]]=8,"MINI 8",
                    IF(Tabla3812[[#This Row],[EDAD]]=9,"MINI 9",
                        IF(Tabla3812[[#This Row],[EDAD]]=10,"MINI 10",
                            IF(Tabla3812[[#This Row],[EDAD]]=11,"PREINFANTIL 11",
                                IF(Tabla3812[[#This Row],[EDAD]]=12,"INFANTIL 12",
                                    IF(Tabla3812[[#This Row],[EDAD]]=13,"JUNIOR 13",
                                        IF(Tabla3812[[#This Row],[EDAD]]=14,"PREJUVENIL 14",
                                            IF(OR(Tabla3812[[#This Row],[EDAD]]=15, Tabla3812[[#This Row],[EDAD]]=16, Tabla3812[[#This Row],[EDAD]]=17),"JUVENIL",
                                                IF(Tabla3812[[#This Row],[EDAD]]&gt;=18,"MAYORES","MAYORES")
                                            )
                                        )
                                    )
                                )
                            )
                        )
                    )
                )
            )
        )
    )
)</f>
        <v>#VALUE!</v>
      </c>
      <c r="J76" s="16"/>
      <c r="K76" s="18"/>
      <c r="L76" s="23"/>
      <c r="M76" s="23"/>
      <c r="N76" s="20"/>
      <c r="O76" s="20"/>
      <c r="P76" s="31" t="str">
        <f t="shared" si="4"/>
        <v/>
      </c>
      <c r="Q76" s="31" t="str">
        <f t="shared" si="5"/>
        <v/>
      </c>
    </row>
    <row r="77" spans="1:17" s="22" customFormat="1" ht="10.199999999999999" x14ac:dyDescent="0.2">
      <c r="A77" s="20">
        <v>70</v>
      </c>
      <c r="B77" s="16"/>
      <c r="C77" s="17"/>
      <c r="D77" s="16"/>
      <c r="E77" s="16"/>
      <c r="F77" s="16"/>
      <c r="G77" s="27" t="str">
        <f>CONCATENATE(Tabla3812[[#This Row],[DIA]],"/",Tabla3812[[#This Row],[MES]],"/",Tabla3812[[#This Row],[AÑO]])</f>
        <v>//</v>
      </c>
      <c r="H77" s="27" t="e">
        <f>DATEDIF(Tabla3812[[#This Row],[NACIMIENTO]],"01/07/2026","Y")</f>
        <v>#VALUE!</v>
      </c>
      <c r="I77" s="26" t="e">
        <f>IF(Tabla3812[[#This Row],[EDAD]]=4,"MINI 4",
    IF(Tabla3812[[#This Row],[EDAD]]=5,"MINI 5",
        IF(Tabla3812[[#This Row],[EDAD]]=6,"MINI 6",
            IF(Tabla3812[[#This Row],[EDAD]]=7,"MINI 7",
                IF(Tabla3812[[#This Row],[EDAD]]=8,"MINI 8",
                    IF(Tabla3812[[#This Row],[EDAD]]=9,"MINI 9",
                        IF(Tabla3812[[#This Row],[EDAD]]=10,"MINI 10",
                            IF(Tabla3812[[#This Row],[EDAD]]=11,"PREINFANTIL 11",
                                IF(Tabla3812[[#This Row],[EDAD]]=12,"INFANTIL 12",
                                    IF(Tabla3812[[#This Row],[EDAD]]=13,"JUNIOR 13",
                                        IF(Tabla3812[[#This Row],[EDAD]]=14,"PREJUVENIL 14",
                                            IF(OR(Tabla3812[[#This Row],[EDAD]]=15, Tabla3812[[#This Row],[EDAD]]=16, Tabla3812[[#This Row],[EDAD]]=17),"JUVENIL",
                                                IF(Tabla3812[[#This Row],[EDAD]]&gt;=18,"MAYORES","MAYORES")
                                            )
                                        )
                                    )
                                )
                            )
                        )
                    )
                )
            )
        )
    )
)</f>
        <v>#VALUE!</v>
      </c>
      <c r="J77" s="16"/>
      <c r="K77" s="18"/>
      <c r="L77" s="23"/>
      <c r="M77" s="23"/>
      <c r="N77" s="20"/>
      <c r="O77" s="20"/>
      <c r="P77" s="31" t="str">
        <f t="shared" si="4"/>
        <v/>
      </c>
      <c r="Q77" s="31" t="str">
        <f t="shared" si="5"/>
        <v/>
      </c>
    </row>
    <row r="78" spans="1:17" s="22" customFormat="1" ht="10.199999999999999" x14ac:dyDescent="0.2">
      <c r="A78" s="20">
        <v>71</v>
      </c>
      <c r="B78" s="16"/>
      <c r="C78" s="17"/>
      <c r="D78" s="16"/>
      <c r="E78" s="16"/>
      <c r="F78" s="16"/>
      <c r="G78" s="27" t="str">
        <f>CONCATENATE(Tabla3812[[#This Row],[DIA]],"/",Tabla3812[[#This Row],[MES]],"/",Tabla3812[[#This Row],[AÑO]])</f>
        <v>//</v>
      </c>
      <c r="H78" s="27" t="e">
        <f>DATEDIF(Tabla3812[[#This Row],[NACIMIENTO]],"01/07/2026","Y")</f>
        <v>#VALUE!</v>
      </c>
      <c r="I78" s="26" t="e">
        <f>IF(Tabla3812[[#This Row],[EDAD]]=4,"MINI 4",
    IF(Tabla3812[[#This Row],[EDAD]]=5,"MINI 5",
        IF(Tabla3812[[#This Row],[EDAD]]=6,"MINI 6",
            IF(Tabla3812[[#This Row],[EDAD]]=7,"MINI 7",
                IF(Tabla3812[[#This Row],[EDAD]]=8,"MINI 8",
                    IF(Tabla3812[[#This Row],[EDAD]]=9,"MINI 9",
                        IF(Tabla3812[[#This Row],[EDAD]]=10,"MINI 10",
                            IF(Tabla3812[[#This Row],[EDAD]]=11,"PREINFANTIL 11",
                                IF(Tabla3812[[#This Row],[EDAD]]=12,"INFANTIL 12",
                                    IF(Tabla3812[[#This Row],[EDAD]]=13,"JUNIOR 13",
                                        IF(Tabla3812[[#This Row],[EDAD]]=14,"PREJUVENIL 14",
                                            IF(OR(Tabla3812[[#This Row],[EDAD]]=15, Tabla3812[[#This Row],[EDAD]]=16, Tabla3812[[#This Row],[EDAD]]=17),"JUVENIL",
                                                IF(Tabla3812[[#This Row],[EDAD]]&gt;=18,"MAYORES","MAYORES")
                                            )
                                        )
                                    )
                                )
                            )
                        )
                    )
                )
            )
        )
    )
)</f>
        <v>#VALUE!</v>
      </c>
      <c r="J78" s="16"/>
      <c r="K78" s="18"/>
      <c r="L78" s="23"/>
      <c r="M78" s="23"/>
      <c r="N78" s="20"/>
      <c r="O78" s="20"/>
      <c r="P78" s="31" t="str">
        <f t="shared" si="4"/>
        <v/>
      </c>
      <c r="Q78" s="31" t="str">
        <f t="shared" si="5"/>
        <v/>
      </c>
    </row>
    <row r="79" spans="1:17" s="22" customFormat="1" ht="10.199999999999999" x14ac:dyDescent="0.2">
      <c r="A79" s="20">
        <v>72</v>
      </c>
      <c r="B79" s="16"/>
      <c r="C79" s="17"/>
      <c r="D79" s="16"/>
      <c r="E79" s="16"/>
      <c r="F79" s="16"/>
      <c r="G79" s="27" t="str">
        <f>CONCATENATE(Tabla3812[[#This Row],[DIA]],"/",Tabla3812[[#This Row],[MES]],"/",Tabla3812[[#This Row],[AÑO]])</f>
        <v>//</v>
      </c>
      <c r="H79" s="27" t="e">
        <f>DATEDIF(Tabla3812[[#This Row],[NACIMIENTO]],"01/07/2026","Y")</f>
        <v>#VALUE!</v>
      </c>
      <c r="I79" s="26" t="e">
        <f>IF(Tabla3812[[#This Row],[EDAD]]=4,"MINI 4",
    IF(Tabla3812[[#This Row],[EDAD]]=5,"MINI 5",
        IF(Tabla3812[[#This Row],[EDAD]]=6,"MINI 6",
            IF(Tabla3812[[#This Row],[EDAD]]=7,"MINI 7",
                IF(Tabla3812[[#This Row],[EDAD]]=8,"MINI 8",
                    IF(Tabla3812[[#This Row],[EDAD]]=9,"MINI 9",
                        IF(Tabla3812[[#This Row],[EDAD]]=10,"MINI 10",
                            IF(Tabla3812[[#This Row],[EDAD]]=11,"PREINFANTIL 11",
                                IF(Tabla3812[[#This Row],[EDAD]]=12,"INFANTIL 12",
                                    IF(Tabla3812[[#This Row],[EDAD]]=13,"JUNIOR 13",
                                        IF(Tabla3812[[#This Row],[EDAD]]=14,"PREJUVENIL 14",
                                            IF(OR(Tabla3812[[#This Row],[EDAD]]=15, Tabla3812[[#This Row],[EDAD]]=16, Tabla3812[[#This Row],[EDAD]]=17),"JUVENIL",
                                                IF(Tabla3812[[#This Row],[EDAD]]&gt;=18,"MAYORES","MAYORES")
                                            )
                                        )
                                    )
                                )
                            )
                        )
                    )
                )
            )
        )
    )
)</f>
        <v>#VALUE!</v>
      </c>
      <c r="J79" s="16"/>
      <c r="K79" s="18"/>
      <c r="L79" s="23"/>
      <c r="M79" s="23"/>
      <c r="N79" s="20"/>
      <c r="O79" s="20"/>
      <c r="P79" s="31" t="str">
        <f t="shared" si="4"/>
        <v/>
      </c>
      <c r="Q79" s="31" t="str">
        <f t="shared" si="5"/>
        <v/>
      </c>
    </row>
    <row r="80" spans="1:17" s="22" customFormat="1" ht="10.199999999999999" x14ac:dyDescent="0.2">
      <c r="A80" s="20">
        <v>73</v>
      </c>
      <c r="B80" s="16"/>
      <c r="C80" s="17"/>
      <c r="D80" s="16"/>
      <c r="E80" s="16"/>
      <c r="F80" s="16"/>
      <c r="G80" s="27" t="str">
        <f>CONCATENATE(Tabla3812[[#This Row],[DIA]],"/",Tabla3812[[#This Row],[MES]],"/",Tabla3812[[#This Row],[AÑO]])</f>
        <v>//</v>
      </c>
      <c r="H80" s="27" t="e">
        <f>DATEDIF(Tabla3812[[#This Row],[NACIMIENTO]],"01/07/2026","Y")</f>
        <v>#VALUE!</v>
      </c>
      <c r="I80" s="26" t="e">
        <f>IF(Tabla3812[[#This Row],[EDAD]]=4,"MINI 4",
    IF(Tabla3812[[#This Row],[EDAD]]=5,"MINI 5",
        IF(Tabla3812[[#This Row],[EDAD]]=6,"MINI 6",
            IF(Tabla3812[[#This Row],[EDAD]]=7,"MINI 7",
                IF(Tabla3812[[#This Row],[EDAD]]=8,"MINI 8",
                    IF(Tabla3812[[#This Row],[EDAD]]=9,"MINI 9",
                        IF(Tabla3812[[#This Row],[EDAD]]=10,"MINI 10",
                            IF(Tabla3812[[#This Row],[EDAD]]=11,"PREINFANTIL 11",
                                IF(Tabla3812[[#This Row],[EDAD]]=12,"INFANTIL 12",
                                    IF(Tabla3812[[#This Row],[EDAD]]=13,"JUNIOR 13",
                                        IF(Tabla3812[[#This Row],[EDAD]]=14,"PREJUVENIL 14",
                                            IF(OR(Tabla3812[[#This Row],[EDAD]]=15, Tabla3812[[#This Row],[EDAD]]=16, Tabla3812[[#This Row],[EDAD]]=17),"JUVENIL",
                                                IF(Tabla3812[[#This Row],[EDAD]]&gt;=18,"MAYORES","MAYORES")
                                            )
                                        )
                                    )
                                )
                            )
                        )
                    )
                )
            )
        )
    )
)</f>
        <v>#VALUE!</v>
      </c>
      <c r="J80" s="16"/>
      <c r="K80" s="18"/>
      <c r="L80" s="23"/>
      <c r="M80" s="23"/>
      <c r="N80" s="20"/>
      <c r="O80" s="20"/>
      <c r="P80" s="31" t="str">
        <f t="shared" si="4"/>
        <v/>
      </c>
      <c r="Q80" s="31" t="str">
        <f t="shared" si="5"/>
        <v/>
      </c>
    </row>
    <row r="81" spans="1:17" s="22" customFormat="1" ht="10.199999999999999" x14ac:dyDescent="0.2">
      <c r="A81" s="20">
        <v>74</v>
      </c>
      <c r="B81" s="16"/>
      <c r="C81" s="17"/>
      <c r="D81" s="16"/>
      <c r="E81" s="16"/>
      <c r="F81" s="16"/>
      <c r="G81" s="27" t="str">
        <f>CONCATENATE(Tabla3812[[#This Row],[DIA]],"/",Tabla3812[[#This Row],[MES]],"/",Tabla3812[[#This Row],[AÑO]])</f>
        <v>//</v>
      </c>
      <c r="H81" s="27" t="e">
        <f>DATEDIF(Tabla3812[[#This Row],[NACIMIENTO]],"01/07/2026","Y")</f>
        <v>#VALUE!</v>
      </c>
      <c r="I81" s="26" t="e">
        <f>IF(Tabla3812[[#This Row],[EDAD]]=4,"MINI 4",
    IF(Tabla3812[[#This Row],[EDAD]]=5,"MINI 5",
        IF(Tabla3812[[#This Row],[EDAD]]=6,"MINI 6",
            IF(Tabla3812[[#This Row],[EDAD]]=7,"MINI 7",
                IF(Tabla3812[[#This Row],[EDAD]]=8,"MINI 8",
                    IF(Tabla3812[[#This Row],[EDAD]]=9,"MINI 9",
                        IF(Tabla3812[[#This Row],[EDAD]]=10,"MINI 10",
                            IF(Tabla3812[[#This Row],[EDAD]]=11,"PREINFANTIL 11",
                                IF(Tabla3812[[#This Row],[EDAD]]=12,"INFANTIL 12",
                                    IF(Tabla3812[[#This Row],[EDAD]]=13,"JUNIOR 13",
                                        IF(Tabla3812[[#This Row],[EDAD]]=14,"PREJUVENIL 14",
                                            IF(OR(Tabla3812[[#This Row],[EDAD]]=15, Tabla3812[[#This Row],[EDAD]]=16, Tabla3812[[#This Row],[EDAD]]=17),"JUVENIL",
                                                IF(Tabla3812[[#This Row],[EDAD]]&gt;=18,"MAYORES","MAYORES")
                                            )
                                        )
                                    )
                                )
                            )
                        )
                    )
                )
            )
        )
    )
)</f>
        <v>#VALUE!</v>
      </c>
      <c r="J81" s="16"/>
      <c r="K81" s="18"/>
      <c r="L81" s="23"/>
      <c r="M81" s="23"/>
      <c r="N81" s="20"/>
      <c r="O81" s="20"/>
      <c r="P81" s="31" t="str">
        <f t="shared" si="4"/>
        <v/>
      </c>
      <c r="Q81" s="31" t="str">
        <f t="shared" si="5"/>
        <v/>
      </c>
    </row>
    <row r="82" spans="1:17" s="22" customFormat="1" ht="10.199999999999999" x14ac:dyDescent="0.2">
      <c r="A82" s="20">
        <v>75</v>
      </c>
      <c r="B82" s="16"/>
      <c r="C82" s="17"/>
      <c r="D82" s="16"/>
      <c r="E82" s="16"/>
      <c r="F82" s="16"/>
      <c r="G82" s="27" t="str">
        <f>CONCATENATE(Tabla3812[[#This Row],[DIA]],"/",Tabla3812[[#This Row],[MES]],"/",Tabla3812[[#This Row],[AÑO]])</f>
        <v>//</v>
      </c>
      <c r="H82" s="27" t="e">
        <f>DATEDIF(Tabla3812[[#This Row],[NACIMIENTO]],"01/07/2026","Y")</f>
        <v>#VALUE!</v>
      </c>
      <c r="I82" s="26" t="e">
        <f>IF(Tabla3812[[#This Row],[EDAD]]=4,"MINI 4",
    IF(Tabla3812[[#This Row],[EDAD]]=5,"MINI 5",
        IF(Tabla3812[[#This Row],[EDAD]]=6,"MINI 6",
            IF(Tabla3812[[#This Row],[EDAD]]=7,"MINI 7",
                IF(Tabla3812[[#This Row],[EDAD]]=8,"MINI 8",
                    IF(Tabla3812[[#This Row],[EDAD]]=9,"MINI 9",
                        IF(Tabla3812[[#This Row],[EDAD]]=10,"MINI 10",
                            IF(Tabla3812[[#This Row],[EDAD]]=11,"PREINFANTIL 11",
                                IF(Tabla3812[[#This Row],[EDAD]]=12,"INFANTIL 12",
                                    IF(Tabla3812[[#This Row],[EDAD]]=13,"JUNIOR 13",
                                        IF(Tabla3812[[#This Row],[EDAD]]=14,"PREJUVENIL 14",
                                            IF(OR(Tabla3812[[#This Row],[EDAD]]=15, Tabla3812[[#This Row],[EDAD]]=16, Tabla3812[[#This Row],[EDAD]]=17),"JUVENIL",
                                                IF(Tabla3812[[#This Row],[EDAD]]&gt;=18,"MAYORES","MAYORES")
                                            )
                                        )
                                    )
                                )
                            )
                        )
                    )
                )
            )
        )
    )
)</f>
        <v>#VALUE!</v>
      </c>
      <c r="J82" s="16"/>
      <c r="K82" s="18"/>
      <c r="L82" s="23"/>
      <c r="M82" s="23"/>
      <c r="N82" s="20"/>
      <c r="O82" s="20"/>
      <c r="P82" s="31" t="str">
        <f t="shared" si="4"/>
        <v/>
      </c>
      <c r="Q82" s="31" t="str">
        <f t="shared" si="5"/>
        <v/>
      </c>
    </row>
    <row r="83" spans="1:17" s="22" customFormat="1" ht="10.199999999999999" x14ac:dyDescent="0.2">
      <c r="A83" s="20">
        <v>76</v>
      </c>
      <c r="B83" s="16"/>
      <c r="C83" s="17"/>
      <c r="D83" s="16"/>
      <c r="E83" s="16"/>
      <c r="F83" s="16"/>
      <c r="G83" s="27" t="str">
        <f>CONCATENATE(Tabla3812[[#This Row],[DIA]],"/",Tabla3812[[#This Row],[MES]],"/",Tabla3812[[#This Row],[AÑO]])</f>
        <v>//</v>
      </c>
      <c r="H83" s="27" t="e">
        <f>DATEDIF(Tabla3812[[#This Row],[NACIMIENTO]],"01/07/2026","Y")</f>
        <v>#VALUE!</v>
      </c>
      <c r="I83" s="26" t="e">
        <f>IF(Tabla3812[[#This Row],[EDAD]]=4,"MINI 4",
    IF(Tabla3812[[#This Row],[EDAD]]=5,"MINI 5",
        IF(Tabla3812[[#This Row],[EDAD]]=6,"MINI 6",
            IF(Tabla3812[[#This Row],[EDAD]]=7,"MINI 7",
                IF(Tabla3812[[#This Row],[EDAD]]=8,"MINI 8",
                    IF(Tabla3812[[#This Row],[EDAD]]=9,"MINI 9",
                        IF(Tabla3812[[#This Row],[EDAD]]=10,"MINI 10",
                            IF(Tabla3812[[#This Row],[EDAD]]=11,"PREINFANTIL 11",
                                IF(Tabla3812[[#This Row],[EDAD]]=12,"INFANTIL 12",
                                    IF(Tabla3812[[#This Row],[EDAD]]=13,"JUNIOR 13",
                                        IF(Tabla3812[[#This Row],[EDAD]]=14,"PREJUVENIL 14",
                                            IF(OR(Tabla3812[[#This Row],[EDAD]]=15, Tabla3812[[#This Row],[EDAD]]=16, Tabla3812[[#This Row],[EDAD]]=17),"JUVENIL",
                                                IF(Tabla3812[[#This Row],[EDAD]]&gt;=18,"MAYORES","MAYORES")
                                            )
                                        )
                                    )
                                )
                            )
                        )
                    )
                )
            )
        )
    )
)</f>
        <v>#VALUE!</v>
      </c>
      <c r="J83" s="16"/>
      <c r="K83" s="18"/>
      <c r="L83" s="23"/>
      <c r="M83" s="23"/>
      <c r="N83" s="20"/>
      <c r="O83" s="20"/>
      <c r="P83" s="31" t="str">
        <f t="shared" si="4"/>
        <v/>
      </c>
      <c r="Q83" s="31" t="str">
        <f t="shared" si="5"/>
        <v/>
      </c>
    </row>
    <row r="84" spans="1:17" s="22" customFormat="1" ht="10.199999999999999" x14ac:dyDescent="0.2">
      <c r="A84" s="20">
        <v>77</v>
      </c>
      <c r="B84" s="16"/>
      <c r="C84" s="17"/>
      <c r="D84" s="16"/>
      <c r="E84" s="16"/>
      <c r="F84" s="16"/>
      <c r="G84" s="27" t="str">
        <f>CONCATENATE(Tabla3812[[#This Row],[DIA]],"/",Tabla3812[[#This Row],[MES]],"/",Tabla3812[[#This Row],[AÑO]])</f>
        <v>//</v>
      </c>
      <c r="H84" s="27" t="e">
        <f>DATEDIF(Tabla3812[[#This Row],[NACIMIENTO]],"01/07/2026","Y")</f>
        <v>#VALUE!</v>
      </c>
      <c r="I84" s="26" t="e">
        <f>IF(Tabla3812[[#This Row],[EDAD]]=4,"MINI 4",
    IF(Tabla3812[[#This Row],[EDAD]]=5,"MINI 5",
        IF(Tabla3812[[#This Row],[EDAD]]=6,"MINI 6",
            IF(Tabla3812[[#This Row],[EDAD]]=7,"MINI 7",
                IF(Tabla3812[[#This Row],[EDAD]]=8,"MINI 8",
                    IF(Tabla3812[[#This Row],[EDAD]]=9,"MINI 9",
                        IF(Tabla3812[[#This Row],[EDAD]]=10,"MINI 10",
                            IF(Tabla3812[[#This Row],[EDAD]]=11,"PREINFANTIL 11",
                                IF(Tabla3812[[#This Row],[EDAD]]=12,"INFANTIL 12",
                                    IF(Tabla3812[[#This Row],[EDAD]]=13,"JUNIOR 13",
                                        IF(Tabla3812[[#This Row],[EDAD]]=14,"PREJUVENIL 14",
                                            IF(OR(Tabla3812[[#This Row],[EDAD]]=15, Tabla3812[[#This Row],[EDAD]]=16, Tabla3812[[#This Row],[EDAD]]=17),"JUVENIL",
                                                IF(Tabla3812[[#This Row],[EDAD]]&gt;=18,"MAYORES","MAYORES")
                                            )
                                        )
                                    )
                                )
                            )
                        )
                    )
                )
            )
        )
    )
)</f>
        <v>#VALUE!</v>
      </c>
      <c r="J84" s="16"/>
      <c r="K84" s="18"/>
      <c r="L84" s="23"/>
      <c r="M84" s="23"/>
      <c r="N84" s="20"/>
      <c r="O84" s="20"/>
      <c r="P84" s="31" t="str">
        <f t="shared" si="4"/>
        <v/>
      </c>
      <c r="Q84" s="31" t="str">
        <f t="shared" si="5"/>
        <v/>
      </c>
    </row>
    <row r="85" spans="1:17" s="22" customFormat="1" ht="10.199999999999999" x14ac:dyDescent="0.2">
      <c r="A85" s="20">
        <v>78</v>
      </c>
      <c r="B85" s="16"/>
      <c r="C85" s="17"/>
      <c r="D85" s="16"/>
      <c r="E85" s="16"/>
      <c r="F85" s="16"/>
      <c r="G85" s="27" t="str">
        <f>CONCATENATE(Tabla3812[[#This Row],[DIA]],"/",Tabla3812[[#This Row],[MES]],"/",Tabla3812[[#This Row],[AÑO]])</f>
        <v>//</v>
      </c>
      <c r="H85" s="27" t="e">
        <f>DATEDIF(Tabla3812[[#This Row],[NACIMIENTO]],"01/07/2026","Y")</f>
        <v>#VALUE!</v>
      </c>
      <c r="I85" s="26" t="e">
        <f>IF(Tabla3812[[#This Row],[EDAD]]=4,"MINI 4",
    IF(Tabla3812[[#This Row],[EDAD]]=5,"MINI 5",
        IF(Tabla3812[[#This Row],[EDAD]]=6,"MINI 6",
            IF(Tabla3812[[#This Row],[EDAD]]=7,"MINI 7",
                IF(Tabla3812[[#This Row],[EDAD]]=8,"MINI 8",
                    IF(Tabla3812[[#This Row],[EDAD]]=9,"MINI 9",
                        IF(Tabla3812[[#This Row],[EDAD]]=10,"MINI 10",
                            IF(Tabla3812[[#This Row],[EDAD]]=11,"PREINFANTIL 11",
                                IF(Tabla3812[[#This Row],[EDAD]]=12,"INFANTIL 12",
                                    IF(Tabla3812[[#This Row],[EDAD]]=13,"JUNIOR 13",
                                        IF(Tabla3812[[#This Row],[EDAD]]=14,"PREJUVENIL 14",
                                            IF(OR(Tabla3812[[#This Row],[EDAD]]=15, Tabla3812[[#This Row],[EDAD]]=16, Tabla3812[[#This Row],[EDAD]]=17),"JUVENIL",
                                                IF(Tabla3812[[#This Row],[EDAD]]&gt;=18,"MAYORES","MAYORES")
                                            )
                                        )
                                    )
                                )
                            )
                        )
                    )
                )
            )
        )
    )
)</f>
        <v>#VALUE!</v>
      </c>
      <c r="J85" s="16"/>
      <c r="K85" s="18"/>
      <c r="L85" s="23"/>
      <c r="M85" s="23"/>
      <c r="N85" s="20"/>
      <c r="O85" s="20"/>
      <c r="P85" s="31" t="str">
        <f t="shared" si="4"/>
        <v/>
      </c>
      <c r="Q85" s="31" t="str">
        <f t="shared" si="5"/>
        <v/>
      </c>
    </row>
    <row r="86" spans="1:17" s="22" customFormat="1" ht="10.199999999999999" x14ac:dyDescent="0.2">
      <c r="A86" s="20">
        <v>79</v>
      </c>
      <c r="B86" s="16"/>
      <c r="C86" s="17"/>
      <c r="D86" s="16"/>
      <c r="E86" s="16"/>
      <c r="F86" s="16"/>
      <c r="G86" s="27" t="str">
        <f>CONCATENATE(Tabla3812[[#This Row],[DIA]],"/",Tabla3812[[#This Row],[MES]],"/",Tabla3812[[#This Row],[AÑO]])</f>
        <v>//</v>
      </c>
      <c r="H86" s="27" t="e">
        <f>DATEDIF(Tabla3812[[#This Row],[NACIMIENTO]],"01/07/2026","Y")</f>
        <v>#VALUE!</v>
      </c>
      <c r="I86" s="26" t="e">
        <f>IF(Tabla3812[[#This Row],[EDAD]]=4,"MINI 4",
    IF(Tabla3812[[#This Row],[EDAD]]=5,"MINI 5",
        IF(Tabla3812[[#This Row],[EDAD]]=6,"MINI 6",
            IF(Tabla3812[[#This Row],[EDAD]]=7,"MINI 7",
                IF(Tabla3812[[#This Row],[EDAD]]=8,"MINI 8",
                    IF(Tabla3812[[#This Row],[EDAD]]=9,"MINI 9",
                        IF(Tabla3812[[#This Row],[EDAD]]=10,"MINI 10",
                            IF(Tabla3812[[#This Row],[EDAD]]=11,"PREINFANTIL 11",
                                IF(Tabla3812[[#This Row],[EDAD]]=12,"INFANTIL 12",
                                    IF(Tabla3812[[#This Row],[EDAD]]=13,"JUNIOR 13",
                                        IF(Tabla3812[[#This Row],[EDAD]]=14,"PREJUVENIL 14",
                                            IF(OR(Tabla3812[[#This Row],[EDAD]]=15, Tabla3812[[#This Row],[EDAD]]=16, Tabla3812[[#This Row],[EDAD]]=17),"JUVENIL",
                                                IF(Tabla3812[[#This Row],[EDAD]]&gt;=18,"MAYORES","MAYORES")
                                            )
                                        )
                                    )
                                )
                            )
                        )
                    )
                )
            )
        )
    )
)</f>
        <v>#VALUE!</v>
      </c>
      <c r="J86" s="16"/>
      <c r="K86" s="18"/>
      <c r="L86" s="23"/>
      <c r="M86" s="23"/>
      <c r="N86" s="20"/>
      <c r="O86" s="20"/>
      <c r="P86" s="31" t="str">
        <f t="shared" si="4"/>
        <v/>
      </c>
      <c r="Q86" s="31" t="str">
        <f t="shared" si="5"/>
        <v/>
      </c>
    </row>
    <row r="87" spans="1:17" s="22" customFormat="1" ht="10.199999999999999" x14ac:dyDescent="0.2">
      <c r="A87" s="20">
        <v>80</v>
      </c>
      <c r="B87" s="16"/>
      <c r="C87" s="17"/>
      <c r="D87" s="16"/>
      <c r="E87" s="16"/>
      <c r="F87" s="16"/>
      <c r="G87" s="27" t="str">
        <f>CONCATENATE(Tabla3812[[#This Row],[DIA]],"/",Tabla3812[[#This Row],[MES]],"/",Tabla3812[[#This Row],[AÑO]])</f>
        <v>//</v>
      </c>
      <c r="H87" s="27" t="e">
        <f>DATEDIF(Tabla3812[[#This Row],[NACIMIENTO]],"01/07/2026","Y")</f>
        <v>#VALUE!</v>
      </c>
      <c r="I87" s="26" t="e">
        <f>IF(Tabla3812[[#This Row],[EDAD]]=4,"MINI 4",
    IF(Tabla3812[[#This Row],[EDAD]]=5,"MINI 5",
        IF(Tabla3812[[#This Row],[EDAD]]=6,"MINI 6",
            IF(Tabla3812[[#This Row],[EDAD]]=7,"MINI 7",
                IF(Tabla3812[[#This Row],[EDAD]]=8,"MINI 8",
                    IF(Tabla3812[[#This Row],[EDAD]]=9,"MINI 9",
                        IF(Tabla3812[[#This Row],[EDAD]]=10,"MINI 10",
                            IF(Tabla3812[[#This Row],[EDAD]]=11,"PREINFANTIL 11",
                                IF(Tabla3812[[#This Row],[EDAD]]=12,"INFANTIL 12",
                                    IF(Tabla3812[[#This Row],[EDAD]]=13,"JUNIOR 13",
                                        IF(Tabla3812[[#This Row],[EDAD]]=14,"PREJUVENIL 14",
                                            IF(OR(Tabla3812[[#This Row],[EDAD]]=15, Tabla3812[[#This Row],[EDAD]]=16, Tabla3812[[#This Row],[EDAD]]=17),"JUVENIL",
                                                IF(Tabla3812[[#This Row],[EDAD]]&gt;=18,"MAYORES","MAYORES")
                                            )
                                        )
                                    )
                                )
                            )
                        )
                    )
                )
            )
        )
    )
)</f>
        <v>#VALUE!</v>
      </c>
      <c r="J87" s="16"/>
      <c r="K87" s="18"/>
      <c r="L87" s="23"/>
      <c r="M87" s="23"/>
      <c r="N87" s="20"/>
      <c r="O87" s="20"/>
      <c r="P87" s="31" t="str">
        <f t="shared" si="4"/>
        <v/>
      </c>
      <c r="Q87" s="31" t="str">
        <f t="shared" si="5"/>
        <v/>
      </c>
    </row>
    <row r="88" spans="1:17" s="22" customFormat="1" ht="10.199999999999999" x14ac:dyDescent="0.2">
      <c r="A88" s="20">
        <v>81</v>
      </c>
      <c r="B88" s="16"/>
      <c r="C88" s="17"/>
      <c r="D88" s="16"/>
      <c r="E88" s="16"/>
      <c r="F88" s="16"/>
      <c r="G88" s="27" t="str">
        <f>CONCATENATE(Tabla3812[[#This Row],[DIA]],"/",Tabla3812[[#This Row],[MES]],"/",Tabla3812[[#This Row],[AÑO]])</f>
        <v>//</v>
      </c>
      <c r="H88" s="27" t="e">
        <f>DATEDIF(Tabla3812[[#This Row],[NACIMIENTO]],"01/07/2026","Y")</f>
        <v>#VALUE!</v>
      </c>
      <c r="I88" s="26" t="e">
        <f>IF(Tabla3812[[#This Row],[EDAD]]=4,"MINI 4",
    IF(Tabla3812[[#This Row],[EDAD]]=5,"MINI 5",
        IF(Tabla3812[[#This Row],[EDAD]]=6,"MINI 6",
            IF(Tabla3812[[#This Row],[EDAD]]=7,"MINI 7",
                IF(Tabla3812[[#This Row],[EDAD]]=8,"MINI 8",
                    IF(Tabla3812[[#This Row],[EDAD]]=9,"MINI 9",
                        IF(Tabla3812[[#This Row],[EDAD]]=10,"MINI 10",
                            IF(Tabla3812[[#This Row],[EDAD]]=11,"PREINFANTIL 11",
                                IF(Tabla3812[[#This Row],[EDAD]]=12,"INFANTIL 12",
                                    IF(Tabla3812[[#This Row],[EDAD]]=13,"JUNIOR 13",
                                        IF(Tabla3812[[#This Row],[EDAD]]=14,"PREJUVENIL 14",
                                            IF(OR(Tabla3812[[#This Row],[EDAD]]=15, Tabla3812[[#This Row],[EDAD]]=16, Tabla3812[[#This Row],[EDAD]]=17),"JUVENIL",
                                                IF(Tabla3812[[#This Row],[EDAD]]&gt;=18,"MAYORES","MAYORES")
                                            )
                                        )
                                    )
                                )
                            )
                        )
                    )
                )
            )
        )
    )
)</f>
        <v>#VALUE!</v>
      </c>
      <c r="J88" s="16"/>
      <c r="K88" s="18"/>
      <c r="L88" s="23"/>
      <c r="M88" s="23"/>
      <c r="N88" s="20"/>
      <c r="O88" s="20"/>
      <c r="P88" s="31" t="str">
        <f t="shared" si="4"/>
        <v/>
      </c>
      <c r="Q88" s="31" t="str">
        <f t="shared" si="5"/>
        <v/>
      </c>
    </row>
    <row r="89" spans="1:17" s="22" customFormat="1" ht="10.199999999999999" x14ac:dyDescent="0.2">
      <c r="A89" s="20">
        <v>82</v>
      </c>
      <c r="B89" s="16"/>
      <c r="C89" s="17"/>
      <c r="D89" s="16"/>
      <c r="E89" s="16"/>
      <c r="F89" s="16"/>
      <c r="G89" s="27" t="str">
        <f>CONCATENATE(Tabla3812[[#This Row],[DIA]],"/",Tabla3812[[#This Row],[MES]],"/",Tabla3812[[#This Row],[AÑO]])</f>
        <v>//</v>
      </c>
      <c r="H89" s="27" t="e">
        <f>DATEDIF(Tabla3812[[#This Row],[NACIMIENTO]],"01/07/2026","Y")</f>
        <v>#VALUE!</v>
      </c>
      <c r="I89" s="26" t="e">
        <f>IF(Tabla3812[[#This Row],[EDAD]]=4,"MINI 4",
    IF(Tabla3812[[#This Row],[EDAD]]=5,"MINI 5",
        IF(Tabla3812[[#This Row],[EDAD]]=6,"MINI 6",
            IF(Tabla3812[[#This Row],[EDAD]]=7,"MINI 7",
                IF(Tabla3812[[#This Row],[EDAD]]=8,"MINI 8",
                    IF(Tabla3812[[#This Row],[EDAD]]=9,"MINI 9",
                        IF(Tabla3812[[#This Row],[EDAD]]=10,"MINI 10",
                            IF(Tabla3812[[#This Row],[EDAD]]=11,"PREINFANTIL 11",
                                IF(Tabla3812[[#This Row],[EDAD]]=12,"INFANTIL 12",
                                    IF(Tabla3812[[#This Row],[EDAD]]=13,"JUNIOR 13",
                                        IF(Tabla3812[[#This Row],[EDAD]]=14,"PREJUVENIL 14",
                                            IF(OR(Tabla3812[[#This Row],[EDAD]]=15, Tabla3812[[#This Row],[EDAD]]=16, Tabla3812[[#This Row],[EDAD]]=17),"JUVENIL",
                                                IF(Tabla3812[[#This Row],[EDAD]]&gt;=18,"MAYORES","MAYORES")
                                            )
                                        )
                                    )
                                )
                            )
                        )
                    )
                )
            )
        )
    )
)</f>
        <v>#VALUE!</v>
      </c>
      <c r="J89" s="16"/>
      <c r="K89" s="18"/>
      <c r="L89" s="23"/>
      <c r="M89" s="23"/>
      <c r="N89" s="20"/>
      <c r="O89" s="20"/>
      <c r="P89" s="31" t="str">
        <f t="shared" si="4"/>
        <v/>
      </c>
      <c r="Q89" s="31" t="str">
        <f t="shared" si="5"/>
        <v/>
      </c>
    </row>
    <row r="90" spans="1:17" s="22" customFormat="1" ht="10.199999999999999" x14ac:dyDescent="0.2">
      <c r="A90" s="20">
        <v>83</v>
      </c>
      <c r="B90" s="16"/>
      <c r="C90" s="17"/>
      <c r="D90" s="16"/>
      <c r="E90" s="16"/>
      <c r="F90" s="16"/>
      <c r="G90" s="27" t="str">
        <f>CONCATENATE(Tabla3812[[#This Row],[DIA]],"/",Tabla3812[[#This Row],[MES]],"/",Tabla3812[[#This Row],[AÑO]])</f>
        <v>//</v>
      </c>
      <c r="H90" s="27" t="e">
        <f>DATEDIF(Tabla3812[[#This Row],[NACIMIENTO]],"01/07/2026","Y")</f>
        <v>#VALUE!</v>
      </c>
      <c r="I90" s="26" t="e">
        <f>IF(Tabla3812[[#This Row],[EDAD]]=4,"MINI 4",
    IF(Tabla3812[[#This Row],[EDAD]]=5,"MINI 5",
        IF(Tabla3812[[#This Row],[EDAD]]=6,"MINI 6",
            IF(Tabla3812[[#This Row],[EDAD]]=7,"MINI 7",
                IF(Tabla3812[[#This Row],[EDAD]]=8,"MINI 8",
                    IF(Tabla3812[[#This Row],[EDAD]]=9,"MINI 9",
                        IF(Tabla3812[[#This Row],[EDAD]]=10,"MINI 10",
                            IF(Tabla3812[[#This Row],[EDAD]]=11,"PREINFANTIL 11",
                                IF(Tabla3812[[#This Row],[EDAD]]=12,"INFANTIL 12",
                                    IF(Tabla3812[[#This Row],[EDAD]]=13,"JUNIOR 13",
                                        IF(Tabla3812[[#This Row],[EDAD]]=14,"PREJUVENIL 14",
                                            IF(OR(Tabla3812[[#This Row],[EDAD]]=15, Tabla3812[[#This Row],[EDAD]]=16, Tabla3812[[#This Row],[EDAD]]=17),"JUVENIL",
                                                IF(Tabla3812[[#This Row],[EDAD]]&gt;=18,"MAYORES","MAYORES")
                                            )
                                        )
                                    )
                                )
                            )
                        )
                    )
                )
            )
        )
    )
)</f>
        <v>#VALUE!</v>
      </c>
      <c r="J90" s="16"/>
      <c r="K90" s="18"/>
      <c r="L90" s="23"/>
      <c r="M90" s="23"/>
      <c r="N90" s="20"/>
      <c r="O90" s="20"/>
      <c r="P90" s="31" t="str">
        <f t="shared" si="4"/>
        <v/>
      </c>
      <c r="Q90" s="31" t="str">
        <f t="shared" si="5"/>
        <v/>
      </c>
    </row>
    <row r="91" spans="1:17" s="22" customFormat="1" ht="10.199999999999999" x14ac:dyDescent="0.2">
      <c r="A91" s="20">
        <v>84</v>
      </c>
      <c r="B91" s="16"/>
      <c r="C91" s="17"/>
      <c r="D91" s="16"/>
      <c r="E91" s="16"/>
      <c r="F91" s="16"/>
      <c r="G91" s="27" t="str">
        <f>CONCATENATE(Tabla3812[[#This Row],[DIA]],"/",Tabla3812[[#This Row],[MES]],"/",Tabla3812[[#This Row],[AÑO]])</f>
        <v>//</v>
      </c>
      <c r="H91" s="27" t="e">
        <f>DATEDIF(Tabla3812[[#This Row],[NACIMIENTO]],"01/07/2026","Y")</f>
        <v>#VALUE!</v>
      </c>
      <c r="I91" s="26" t="e">
        <f>IF(Tabla3812[[#This Row],[EDAD]]=4,"MINI 4",
    IF(Tabla3812[[#This Row],[EDAD]]=5,"MINI 5",
        IF(Tabla3812[[#This Row],[EDAD]]=6,"MINI 6",
            IF(Tabla3812[[#This Row],[EDAD]]=7,"MINI 7",
                IF(Tabla3812[[#This Row],[EDAD]]=8,"MINI 8",
                    IF(Tabla3812[[#This Row],[EDAD]]=9,"MINI 9",
                        IF(Tabla3812[[#This Row],[EDAD]]=10,"MINI 10",
                            IF(Tabla3812[[#This Row],[EDAD]]=11,"PREINFANTIL 11",
                                IF(Tabla3812[[#This Row],[EDAD]]=12,"INFANTIL 12",
                                    IF(Tabla3812[[#This Row],[EDAD]]=13,"JUNIOR 13",
                                        IF(Tabla3812[[#This Row],[EDAD]]=14,"PREJUVENIL 14",
                                            IF(OR(Tabla3812[[#This Row],[EDAD]]=15, Tabla3812[[#This Row],[EDAD]]=16, Tabla3812[[#This Row],[EDAD]]=17),"JUVENIL",
                                                IF(Tabla3812[[#This Row],[EDAD]]&gt;=18,"MAYORES","MAYORES")
                                            )
                                        )
                                    )
                                )
                            )
                        )
                    )
                )
            )
        )
    )
)</f>
        <v>#VALUE!</v>
      </c>
      <c r="J91" s="16"/>
      <c r="K91" s="18"/>
      <c r="L91" s="23"/>
      <c r="M91" s="23"/>
      <c r="N91" s="20"/>
      <c r="O91" s="20"/>
      <c r="P91" s="31" t="str">
        <f t="shared" si="4"/>
        <v/>
      </c>
      <c r="Q91" s="31" t="str">
        <f t="shared" si="5"/>
        <v/>
      </c>
    </row>
    <row r="92" spans="1:17" s="22" customFormat="1" ht="10.199999999999999" x14ac:dyDescent="0.2">
      <c r="A92" s="20">
        <v>85</v>
      </c>
      <c r="B92" s="16"/>
      <c r="C92" s="17"/>
      <c r="D92" s="16"/>
      <c r="E92" s="16"/>
      <c r="F92" s="16"/>
      <c r="G92" s="27" t="str">
        <f>CONCATENATE(Tabla3812[[#This Row],[DIA]],"/",Tabla3812[[#This Row],[MES]],"/",Tabla3812[[#This Row],[AÑO]])</f>
        <v>//</v>
      </c>
      <c r="H92" s="27" t="e">
        <f>DATEDIF(Tabla3812[[#This Row],[NACIMIENTO]],"01/07/2026","Y")</f>
        <v>#VALUE!</v>
      </c>
      <c r="I92" s="26" t="e">
        <f>IF(Tabla3812[[#This Row],[EDAD]]=4,"MINI 4",
    IF(Tabla3812[[#This Row],[EDAD]]=5,"MINI 5",
        IF(Tabla3812[[#This Row],[EDAD]]=6,"MINI 6",
            IF(Tabla3812[[#This Row],[EDAD]]=7,"MINI 7",
                IF(Tabla3812[[#This Row],[EDAD]]=8,"MINI 8",
                    IF(Tabla3812[[#This Row],[EDAD]]=9,"MINI 9",
                        IF(Tabla3812[[#This Row],[EDAD]]=10,"MINI 10",
                            IF(Tabla3812[[#This Row],[EDAD]]=11,"PREINFANTIL 11",
                                IF(Tabla3812[[#This Row],[EDAD]]=12,"INFANTIL 12",
                                    IF(Tabla3812[[#This Row],[EDAD]]=13,"JUNIOR 13",
                                        IF(Tabla3812[[#This Row],[EDAD]]=14,"PREJUVENIL 14",
                                            IF(OR(Tabla3812[[#This Row],[EDAD]]=15, Tabla3812[[#This Row],[EDAD]]=16, Tabla3812[[#This Row],[EDAD]]=17),"JUVENIL",
                                                IF(Tabla3812[[#This Row],[EDAD]]&gt;=18,"MAYORES","MAYORES")
                                            )
                                        )
                                    )
                                )
                            )
                        )
                    )
                )
            )
        )
    )
)</f>
        <v>#VALUE!</v>
      </c>
      <c r="J92" s="16"/>
      <c r="K92" s="18"/>
      <c r="L92" s="23"/>
      <c r="M92" s="23"/>
      <c r="N92" s="20"/>
      <c r="O92" s="20"/>
      <c r="P92" s="31" t="str">
        <f t="shared" si="4"/>
        <v/>
      </c>
      <c r="Q92" s="31" t="str">
        <f t="shared" si="5"/>
        <v/>
      </c>
    </row>
    <row r="93" spans="1:17" s="22" customFormat="1" ht="10.199999999999999" x14ac:dyDescent="0.2">
      <c r="A93" s="20">
        <v>86</v>
      </c>
      <c r="B93" s="16"/>
      <c r="C93" s="17"/>
      <c r="D93" s="16"/>
      <c r="E93" s="16"/>
      <c r="F93" s="16"/>
      <c r="G93" s="27" t="str">
        <f>CONCATENATE(Tabla3812[[#This Row],[DIA]],"/",Tabla3812[[#This Row],[MES]],"/",Tabla3812[[#This Row],[AÑO]])</f>
        <v>//</v>
      </c>
      <c r="H93" s="27" t="e">
        <f>DATEDIF(Tabla3812[[#This Row],[NACIMIENTO]],"01/07/2026","Y")</f>
        <v>#VALUE!</v>
      </c>
      <c r="I93" s="26" t="e">
        <f>IF(Tabla3812[[#This Row],[EDAD]]=4,"MINI 4",
    IF(Tabla3812[[#This Row],[EDAD]]=5,"MINI 5",
        IF(Tabla3812[[#This Row],[EDAD]]=6,"MINI 6",
            IF(Tabla3812[[#This Row],[EDAD]]=7,"MINI 7",
                IF(Tabla3812[[#This Row],[EDAD]]=8,"MINI 8",
                    IF(Tabla3812[[#This Row],[EDAD]]=9,"MINI 9",
                        IF(Tabla3812[[#This Row],[EDAD]]=10,"MINI 10",
                            IF(Tabla3812[[#This Row],[EDAD]]=11,"PREINFANTIL 11",
                                IF(Tabla3812[[#This Row],[EDAD]]=12,"INFANTIL 12",
                                    IF(Tabla3812[[#This Row],[EDAD]]=13,"JUNIOR 13",
                                        IF(Tabla3812[[#This Row],[EDAD]]=14,"PREJUVENIL 14",
                                            IF(OR(Tabla3812[[#This Row],[EDAD]]=15, Tabla3812[[#This Row],[EDAD]]=16, Tabla3812[[#This Row],[EDAD]]=17),"JUVENIL",
                                                IF(Tabla3812[[#This Row],[EDAD]]&gt;=18,"MAYORES","MAYORES")
                                            )
                                        )
                                    )
                                )
                            )
                        )
                    )
                )
            )
        )
    )
)</f>
        <v>#VALUE!</v>
      </c>
      <c r="J93" s="16"/>
      <c r="K93" s="18"/>
      <c r="L93" s="23"/>
      <c r="M93" s="23"/>
      <c r="N93" s="20"/>
      <c r="O93" s="20"/>
      <c r="P93" s="31" t="str">
        <f t="shared" si="4"/>
        <v/>
      </c>
      <c r="Q93" s="31" t="str">
        <f t="shared" si="5"/>
        <v/>
      </c>
    </row>
    <row r="94" spans="1:17" s="22" customFormat="1" ht="10.199999999999999" x14ac:dyDescent="0.2">
      <c r="A94" s="20">
        <v>87</v>
      </c>
      <c r="B94" s="16"/>
      <c r="C94" s="17"/>
      <c r="D94" s="16"/>
      <c r="E94" s="16"/>
      <c r="F94" s="16"/>
      <c r="G94" s="27" t="str">
        <f>CONCATENATE(Tabla3812[[#This Row],[DIA]],"/",Tabla3812[[#This Row],[MES]],"/",Tabla3812[[#This Row],[AÑO]])</f>
        <v>//</v>
      </c>
      <c r="H94" s="27" t="e">
        <f>DATEDIF(Tabla3812[[#This Row],[NACIMIENTO]],"01/07/2026","Y")</f>
        <v>#VALUE!</v>
      </c>
      <c r="I94" s="26" t="e">
        <f>IF(Tabla3812[[#This Row],[EDAD]]=4,"MINI 4",
    IF(Tabla3812[[#This Row],[EDAD]]=5,"MINI 5",
        IF(Tabla3812[[#This Row],[EDAD]]=6,"MINI 6",
            IF(Tabla3812[[#This Row],[EDAD]]=7,"MINI 7",
                IF(Tabla3812[[#This Row],[EDAD]]=8,"MINI 8",
                    IF(Tabla3812[[#This Row],[EDAD]]=9,"MINI 9",
                        IF(Tabla3812[[#This Row],[EDAD]]=10,"MINI 10",
                            IF(Tabla3812[[#This Row],[EDAD]]=11,"PREINFANTIL 11",
                                IF(Tabla3812[[#This Row],[EDAD]]=12,"INFANTIL 12",
                                    IF(Tabla3812[[#This Row],[EDAD]]=13,"JUNIOR 13",
                                        IF(Tabla3812[[#This Row],[EDAD]]=14,"PREJUVENIL 14",
                                            IF(OR(Tabla3812[[#This Row],[EDAD]]=15, Tabla3812[[#This Row],[EDAD]]=16, Tabla3812[[#This Row],[EDAD]]=17),"JUVENIL",
                                                IF(Tabla3812[[#This Row],[EDAD]]&gt;=18,"MAYORES","MAYORES")
                                            )
                                        )
                                    )
                                )
                            )
                        )
                    )
                )
            )
        )
    )
)</f>
        <v>#VALUE!</v>
      </c>
      <c r="J94" s="16"/>
      <c r="K94" s="18"/>
      <c r="L94" s="23"/>
      <c r="M94" s="23"/>
      <c r="N94" s="20"/>
      <c r="O94" s="20"/>
      <c r="P94" s="31" t="str">
        <f t="shared" si="4"/>
        <v/>
      </c>
      <c r="Q94" s="31" t="str">
        <f t="shared" si="5"/>
        <v/>
      </c>
    </row>
    <row r="95" spans="1:17" s="22" customFormat="1" ht="10.199999999999999" x14ac:dyDescent="0.2">
      <c r="A95" s="20">
        <v>88</v>
      </c>
      <c r="B95" s="16"/>
      <c r="C95" s="17"/>
      <c r="D95" s="16"/>
      <c r="E95" s="16"/>
      <c r="F95" s="16"/>
      <c r="G95" s="27" t="str">
        <f>CONCATENATE(Tabla3812[[#This Row],[DIA]],"/",Tabla3812[[#This Row],[MES]],"/",Tabla3812[[#This Row],[AÑO]])</f>
        <v>//</v>
      </c>
      <c r="H95" s="27" t="e">
        <f>DATEDIF(Tabla3812[[#This Row],[NACIMIENTO]],"01/07/2026","Y")</f>
        <v>#VALUE!</v>
      </c>
      <c r="I95" s="26" t="e">
        <f>IF(Tabla3812[[#This Row],[EDAD]]=4,"MINI 4",
    IF(Tabla3812[[#This Row],[EDAD]]=5,"MINI 5",
        IF(Tabla3812[[#This Row],[EDAD]]=6,"MINI 6",
            IF(Tabla3812[[#This Row],[EDAD]]=7,"MINI 7",
                IF(Tabla3812[[#This Row],[EDAD]]=8,"MINI 8",
                    IF(Tabla3812[[#This Row],[EDAD]]=9,"MINI 9",
                        IF(Tabla3812[[#This Row],[EDAD]]=10,"MINI 10",
                            IF(Tabla3812[[#This Row],[EDAD]]=11,"PREINFANTIL 11",
                                IF(Tabla3812[[#This Row],[EDAD]]=12,"INFANTIL 12",
                                    IF(Tabla3812[[#This Row],[EDAD]]=13,"JUNIOR 13",
                                        IF(Tabla3812[[#This Row],[EDAD]]=14,"PREJUVENIL 14",
                                            IF(OR(Tabla3812[[#This Row],[EDAD]]=15, Tabla3812[[#This Row],[EDAD]]=16, Tabla3812[[#This Row],[EDAD]]=17),"JUVENIL",
                                                IF(Tabla3812[[#This Row],[EDAD]]&gt;=18,"MAYORES","MAYORES")
                                            )
                                        )
                                    )
                                )
                            )
                        )
                    )
                )
            )
        )
    )
)</f>
        <v>#VALUE!</v>
      </c>
      <c r="J95" s="16"/>
      <c r="K95" s="18"/>
      <c r="L95" s="23"/>
      <c r="M95" s="23"/>
      <c r="N95" s="20"/>
      <c r="O95" s="20"/>
      <c r="P95" s="31" t="str">
        <f t="shared" si="4"/>
        <v/>
      </c>
      <c r="Q95" s="31" t="str">
        <f t="shared" si="5"/>
        <v/>
      </c>
    </row>
    <row r="96" spans="1:17" s="22" customFormat="1" ht="10.199999999999999" x14ac:dyDescent="0.2">
      <c r="A96" s="20">
        <v>89</v>
      </c>
      <c r="B96" s="16"/>
      <c r="C96" s="17"/>
      <c r="D96" s="16"/>
      <c r="E96" s="16"/>
      <c r="F96" s="16"/>
      <c r="G96" s="27" t="str">
        <f>CONCATENATE(Tabla3812[[#This Row],[DIA]],"/",Tabla3812[[#This Row],[MES]],"/",Tabla3812[[#This Row],[AÑO]])</f>
        <v>//</v>
      </c>
      <c r="H96" s="27" t="e">
        <f>DATEDIF(Tabla3812[[#This Row],[NACIMIENTO]],"01/07/2026","Y")</f>
        <v>#VALUE!</v>
      </c>
      <c r="I96" s="26" t="e">
        <f>IF(Tabla3812[[#This Row],[EDAD]]=4,"MINI 4",
    IF(Tabla3812[[#This Row],[EDAD]]=5,"MINI 5",
        IF(Tabla3812[[#This Row],[EDAD]]=6,"MINI 6",
            IF(Tabla3812[[#This Row],[EDAD]]=7,"MINI 7",
                IF(Tabla3812[[#This Row],[EDAD]]=8,"MINI 8",
                    IF(Tabla3812[[#This Row],[EDAD]]=9,"MINI 9",
                        IF(Tabla3812[[#This Row],[EDAD]]=10,"MINI 10",
                            IF(Tabla3812[[#This Row],[EDAD]]=11,"PREINFANTIL 11",
                                IF(Tabla3812[[#This Row],[EDAD]]=12,"INFANTIL 12",
                                    IF(Tabla3812[[#This Row],[EDAD]]=13,"JUNIOR 13",
                                        IF(Tabla3812[[#This Row],[EDAD]]=14,"PREJUVENIL 14",
                                            IF(OR(Tabla3812[[#This Row],[EDAD]]=15, Tabla3812[[#This Row],[EDAD]]=16, Tabla3812[[#This Row],[EDAD]]=17),"JUVENIL",
                                                IF(Tabla3812[[#This Row],[EDAD]]&gt;=18,"MAYORES","MAYORES")
                                            )
                                        )
                                    )
                                )
                            )
                        )
                    )
                )
            )
        )
    )
)</f>
        <v>#VALUE!</v>
      </c>
      <c r="J96" s="16"/>
      <c r="K96" s="18"/>
      <c r="L96" s="23"/>
      <c r="M96" s="23"/>
      <c r="N96" s="20"/>
      <c r="O96" s="20"/>
      <c r="P96" s="31" t="str">
        <f t="shared" si="4"/>
        <v/>
      </c>
      <c r="Q96" s="31" t="str">
        <f t="shared" si="5"/>
        <v/>
      </c>
    </row>
    <row r="97" spans="1:17" s="22" customFormat="1" ht="10.199999999999999" x14ac:dyDescent="0.2">
      <c r="A97" s="20">
        <v>90</v>
      </c>
      <c r="B97" s="16"/>
      <c r="C97" s="17"/>
      <c r="D97" s="16"/>
      <c r="E97" s="16"/>
      <c r="F97" s="16"/>
      <c r="G97" s="27" t="str">
        <f>CONCATENATE(Tabla3812[[#This Row],[DIA]],"/",Tabla3812[[#This Row],[MES]],"/",Tabla3812[[#This Row],[AÑO]])</f>
        <v>//</v>
      </c>
      <c r="H97" s="27" t="e">
        <f>DATEDIF(Tabla3812[[#This Row],[NACIMIENTO]],"01/07/2026","Y")</f>
        <v>#VALUE!</v>
      </c>
      <c r="I97" s="26" t="e">
        <f>IF(Tabla3812[[#This Row],[EDAD]]=4,"MINI 4",
    IF(Tabla3812[[#This Row],[EDAD]]=5,"MINI 5",
        IF(Tabla3812[[#This Row],[EDAD]]=6,"MINI 6",
            IF(Tabla3812[[#This Row],[EDAD]]=7,"MINI 7",
                IF(Tabla3812[[#This Row],[EDAD]]=8,"MINI 8",
                    IF(Tabla3812[[#This Row],[EDAD]]=9,"MINI 9",
                        IF(Tabla3812[[#This Row],[EDAD]]=10,"MINI 10",
                            IF(Tabla3812[[#This Row],[EDAD]]=11,"PREINFANTIL 11",
                                IF(Tabla3812[[#This Row],[EDAD]]=12,"INFANTIL 12",
                                    IF(Tabla3812[[#This Row],[EDAD]]=13,"JUNIOR 13",
                                        IF(Tabla3812[[#This Row],[EDAD]]=14,"PREJUVENIL 14",
                                            IF(OR(Tabla3812[[#This Row],[EDAD]]=15, Tabla3812[[#This Row],[EDAD]]=16, Tabla3812[[#This Row],[EDAD]]=17),"JUVENIL",
                                                IF(Tabla3812[[#This Row],[EDAD]]&gt;=18,"MAYORES","MAYORES")
                                            )
                                        )
                                    )
                                )
                            )
                        )
                    )
                )
            )
        )
    )
)</f>
        <v>#VALUE!</v>
      </c>
      <c r="J97" s="16"/>
      <c r="K97" s="18"/>
      <c r="L97" s="23"/>
      <c r="M97" s="23"/>
      <c r="N97" s="20"/>
      <c r="O97" s="20"/>
      <c r="P97" s="31" t="str">
        <f t="shared" si="4"/>
        <v/>
      </c>
      <c r="Q97" s="31" t="str">
        <f t="shared" si="5"/>
        <v/>
      </c>
    </row>
    <row r="98" spans="1:17" s="22" customFormat="1" ht="10.199999999999999" x14ac:dyDescent="0.2">
      <c r="A98" s="20">
        <v>91</v>
      </c>
      <c r="B98" s="16"/>
      <c r="C98" s="17"/>
      <c r="D98" s="16"/>
      <c r="E98" s="16"/>
      <c r="F98" s="16"/>
      <c r="G98" s="27" t="str">
        <f>CONCATENATE(Tabla3812[[#This Row],[DIA]],"/",Tabla3812[[#This Row],[MES]],"/",Tabla3812[[#This Row],[AÑO]])</f>
        <v>//</v>
      </c>
      <c r="H98" s="27" t="e">
        <f>DATEDIF(Tabla3812[[#This Row],[NACIMIENTO]],"01/07/2026","Y")</f>
        <v>#VALUE!</v>
      </c>
      <c r="I98" s="26" t="e">
        <f>IF(Tabla3812[[#This Row],[EDAD]]=4,"MINI 4",
    IF(Tabla3812[[#This Row],[EDAD]]=5,"MINI 5",
        IF(Tabla3812[[#This Row],[EDAD]]=6,"MINI 6",
            IF(Tabla3812[[#This Row],[EDAD]]=7,"MINI 7",
                IF(Tabla3812[[#This Row],[EDAD]]=8,"MINI 8",
                    IF(Tabla3812[[#This Row],[EDAD]]=9,"MINI 9",
                        IF(Tabla3812[[#This Row],[EDAD]]=10,"MINI 10",
                            IF(Tabla3812[[#This Row],[EDAD]]=11,"PREINFANTIL 11",
                                IF(Tabla3812[[#This Row],[EDAD]]=12,"INFANTIL 12",
                                    IF(Tabla3812[[#This Row],[EDAD]]=13,"JUNIOR 13",
                                        IF(Tabla3812[[#This Row],[EDAD]]=14,"PREJUVENIL 14",
                                            IF(OR(Tabla3812[[#This Row],[EDAD]]=15, Tabla3812[[#This Row],[EDAD]]=16, Tabla3812[[#This Row],[EDAD]]=17),"JUVENIL",
                                                IF(Tabla3812[[#This Row],[EDAD]]&gt;=18,"MAYORES","MAYORES")
                                            )
                                        )
                                    )
                                )
                            )
                        )
                    )
                )
            )
        )
    )
)</f>
        <v>#VALUE!</v>
      </c>
      <c r="J98" s="16"/>
      <c r="K98" s="18"/>
      <c r="L98" s="23"/>
      <c r="M98" s="23"/>
      <c r="N98" s="20"/>
      <c r="O98" s="20"/>
      <c r="P98" s="31" t="str">
        <f t="shared" si="4"/>
        <v/>
      </c>
      <c r="Q98" s="31" t="str">
        <f t="shared" si="5"/>
        <v/>
      </c>
    </row>
    <row r="99" spans="1:17" s="22" customFormat="1" ht="10.199999999999999" x14ac:dyDescent="0.2">
      <c r="A99" s="20">
        <v>92</v>
      </c>
      <c r="B99" s="16"/>
      <c r="C99" s="17"/>
      <c r="D99" s="16"/>
      <c r="E99" s="16"/>
      <c r="F99" s="16"/>
      <c r="G99" s="27" t="str">
        <f>CONCATENATE(Tabla3812[[#This Row],[DIA]],"/",Tabla3812[[#This Row],[MES]],"/",Tabla3812[[#This Row],[AÑO]])</f>
        <v>//</v>
      </c>
      <c r="H99" s="27" t="e">
        <f>DATEDIF(Tabla3812[[#This Row],[NACIMIENTO]],"01/07/2026","Y")</f>
        <v>#VALUE!</v>
      </c>
      <c r="I99" s="26" t="e">
        <f>IF(Tabla3812[[#This Row],[EDAD]]=4,"MINI 4",
    IF(Tabla3812[[#This Row],[EDAD]]=5,"MINI 5",
        IF(Tabla3812[[#This Row],[EDAD]]=6,"MINI 6",
            IF(Tabla3812[[#This Row],[EDAD]]=7,"MINI 7",
                IF(Tabla3812[[#This Row],[EDAD]]=8,"MINI 8",
                    IF(Tabla3812[[#This Row],[EDAD]]=9,"MINI 9",
                        IF(Tabla3812[[#This Row],[EDAD]]=10,"MINI 10",
                            IF(Tabla3812[[#This Row],[EDAD]]=11,"PREINFANTIL 11",
                                IF(Tabla3812[[#This Row],[EDAD]]=12,"INFANTIL 12",
                                    IF(Tabla3812[[#This Row],[EDAD]]=13,"JUNIOR 13",
                                        IF(Tabla3812[[#This Row],[EDAD]]=14,"PREJUVENIL 14",
                                            IF(OR(Tabla3812[[#This Row],[EDAD]]=15, Tabla3812[[#This Row],[EDAD]]=16, Tabla3812[[#This Row],[EDAD]]=17),"JUVENIL",
                                                IF(Tabla3812[[#This Row],[EDAD]]&gt;=18,"MAYORES","MAYORES")
                                            )
                                        )
                                    )
                                )
                            )
                        )
                    )
                )
            )
        )
    )
)</f>
        <v>#VALUE!</v>
      </c>
      <c r="J99" s="16"/>
      <c r="K99" s="18"/>
      <c r="L99" s="23"/>
      <c r="M99" s="23"/>
      <c r="N99" s="20"/>
      <c r="O99" s="20"/>
      <c r="P99" s="31" t="str">
        <f t="shared" si="4"/>
        <v/>
      </c>
      <c r="Q99" s="31" t="str">
        <f t="shared" si="5"/>
        <v/>
      </c>
    </row>
    <row r="100" spans="1:17" s="22" customFormat="1" ht="10.199999999999999" x14ac:dyDescent="0.2">
      <c r="A100" s="20">
        <v>93</v>
      </c>
      <c r="B100" s="16"/>
      <c r="C100" s="17"/>
      <c r="D100" s="16"/>
      <c r="E100" s="16"/>
      <c r="F100" s="16"/>
      <c r="G100" s="27" t="str">
        <f>CONCATENATE(Tabla3812[[#This Row],[DIA]],"/",Tabla3812[[#This Row],[MES]],"/",Tabla3812[[#This Row],[AÑO]])</f>
        <v>//</v>
      </c>
      <c r="H100" s="27" t="e">
        <f>DATEDIF(Tabla3812[[#This Row],[NACIMIENTO]],"01/07/2026","Y")</f>
        <v>#VALUE!</v>
      </c>
      <c r="I100" s="26" t="e">
        <f>IF(Tabla3812[[#This Row],[EDAD]]=4,"MINI 4",
    IF(Tabla3812[[#This Row],[EDAD]]=5,"MINI 5",
        IF(Tabla3812[[#This Row],[EDAD]]=6,"MINI 6",
            IF(Tabla3812[[#This Row],[EDAD]]=7,"MINI 7",
                IF(Tabla3812[[#This Row],[EDAD]]=8,"MINI 8",
                    IF(Tabla3812[[#This Row],[EDAD]]=9,"MINI 9",
                        IF(Tabla3812[[#This Row],[EDAD]]=10,"MINI 10",
                            IF(Tabla3812[[#This Row],[EDAD]]=11,"PREINFANTIL 11",
                                IF(Tabla3812[[#This Row],[EDAD]]=12,"INFANTIL 12",
                                    IF(Tabla3812[[#This Row],[EDAD]]=13,"JUNIOR 13",
                                        IF(Tabla3812[[#This Row],[EDAD]]=14,"PREJUVENIL 14",
                                            IF(OR(Tabla3812[[#This Row],[EDAD]]=15, Tabla3812[[#This Row],[EDAD]]=16, Tabla3812[[#This Row],[EDAD]]=17),"JUVENIL",
                                                IF(Tabla3812[[#This Row],[EDAD]]&gt;=18,"MAYORES","MAYORES")
                                            )
                                        )
                                    )
                                )
                            )
                        )
                    )
                )
            )
        )
    )
)</f>
        <v>#VALUE!</v>
      </c>
      <c r="J100" s="16"/>
      <c r="K100" s="18"/>
      <c r="L100" s="23"/>
      <c r="M100" s="23"/>
      <c r="N100" s="20"/>
      <c r="O100" s="20"/>
      <c r="P100" s="31" t="str">
        <f t="shared" si="4"/>
        <v/>
      </c>
      <c r="Q100" s="31" t="str">
        <f t="shared" si="5"/>
        <v/>
      </c>
    </row>
    <row r="101" spans="1:17" s="22" customFormat="1" ht="10.199999999999999" x14ac:dyDescent="0.2">
      <c r="A101" s="20">
        <v>94</v>
      </c>
      <c r="B101" s="16"/>
      <c r="C101" s="17"/>
      <c r="D101" s="16"/>
      <c r="E101" s="16"/>
      <c r="F101" s="16"/>
      <c r="G101" s="27" t="str">
        <f>CONCATENATE(Tabla3812[[#This Row],[DIA]],"/",Tabla3812[[#This Row],[MES]],"/",Tabla3812[[#This Row],[AÑO]])</f>
        <v>//</v>
      </c>
      <c r="H101" s="27" t="e">
        <f>DATEDIF(Tabla3812[[#This Row],[NACIMIENTO]],"01/07/2026","Y")</f>
        <v>#VALUE!</v>
      </c>
      <c r="I101" s="26" t="e">
        <f>IF(Tabla3812[[#This Row],[EDAD]]=4,"MINI 4",
    IF(Tabla3812[[#This Row],[EDAD]]=5,"MINI 5",
        IF(Tabla3812[[#This Row],[EDAD]]=6,"MINI 6",
            IF(Tabla3812[[#This Row],[EDAD]]=7,"MINI 7",
                IF(Tabla3812[[#This Row],[EDAD]]=8,"MINI 8",
                    IF(Tabla3812[[#This Row],[EDAD]]=9,"MINI 9",
                        IF(Tabla3812[[#This Row],[EDAD]]=10,"MINI 10",
                            IF(Tabla3812[[#This Row],[EDAD]]=11,"PREINFANTIL 11",
                                IF(Tabla3812[[#This Row],[EDAD]]=12,"INFANTIL 12",
                                    IF(Tabla3812[[#This Row],[EDAD]]=13,"JUNIOR 13",
                                        IF(Tabla3812[[#This Row],[EDAD]]=14,"PREJUVENIL 14",
                                            IF(OR(Tabla3812[[#This Row],[EDAD]]=15, Tabla3812[[#This Row],[EDAD]]=16, Tabla3812[[#This Row],[EDAD]]=17),"JUVENIL",
                                                IF(Tabla3812[[#This Row],[EDAD]]&gt;=18,"MAYORES","MAYORES")
                                            )
                                        )
                                    )
                                )
                            )
                        )
                    )
                )
            )
        )
    )
)</f>
        <v>#VALUE!</v>
      </c>
      <c r="J101" s="16"/>
      <c r="K101" s="18"/>
      <c r="L101" s="23"/>
      <c r="M101" s="23"/>
      <c r="N101" s="20"/>
      <c r="O101" s="20"/>
      <c r="P101" s="31" t="str">
        <f t="shared" si="4"/>
        <v/>
      </c>
      <c r="Q101" s="31" t="str">
        <f t="shared" si="5"/>
        <v/>
      </c>
    </row>
    <row r="102" spans="1:17" s="22" customFormat="1" ht="10.199999999999999" x14ac:dyDescent="0.2">
      <c r="A102" s="20">
        <v>95</v>
      </c>
      <c r="B102" s="16"/>
      <c r="C102" s="17"/>
      <c r="D102" s="16"/>
      <c r="E102" s="16"/>
      <c r="F102" s="16"/>
      <c r="G102" s="27" t="str">
        <f>CONCATENATE(Tabla3812[[#This Row],[DIA]],"/",Tabla3812[[#This Row],[MES]],"/",Tabla3812[[#This Row],[AÑO]])</f>
        <v>//</v>
      </c>
      <c r="H102" s="27" t="e">
        <f>DATEDIF(Tabla3812[[#This Row],[NACIMIENTO]],"01/07/2026","Y")</f>
        <v>#VALUE!</v>
      </c>
      <c r="I102" s="26" t="e">
        <f>IF(Tabla3812[[#This Row],[EDAD]]=4,"MINI 4",
    IF(Tabla3812[[#This Row],[EDAD]]=5,"MINI 5",
        IF(Tabla3812[[#This Row],[EDAD]]=6,"MINI 6",
            IF(Tabla3812[[#This Row],[EDAD]]=7,"MINI 7",
                IF(Tabla3812[[#This Row],[EDAD]]=8,"MINI 8",
                    IF(Tabla3812[[#This Row],[EDAD]]=9,"MINI 9",
                        IF(Tabla3812[[#This Row],[EDAD]]=10,"MINI 10",
                            IF(Tabla3812[[#This Row],[EDAD]]=11,"PREINFANTIL 11",
                                IF(Tabla3812[[#This Row],[EDAD]]=12,"INFANTIL 12",
                                    IF(Tabla3812[[#This Row],[EDAD]]=13,"JUNIOR 13",
                                        IF(Tabla3812[[#This Row],[EDAD]]=14,"PREJUVENIL 14",
                                            IF(OR(Tabla3812[[#This Row],[EDAD]]=15, Tabla3812[[#This Row],[EDAD]]=16, Tabla3812[[#This Row],[EDAD]]=17),"JUVENIL",
                                                IF(Tabla3812[[#This Row],[EDAD]]&gt;=18,"MAYORES","MAYORES")
                                            )
                                        )
                                    )
                                )
                            )
                        )
                    )
                )
            )
        )
    )
)</f>
        <v>#VALUE!</v>
      </c>
      <c r="J102" s="16"/>
      <c r="K102" s="18"/>
      <c r="L102" s="23"/>
      <c r="M102" s="23"/>
      <c r="N102" s="20"/>
      <c r="O102" s="20"/>
      <c r="P102" s="31" t="str">
        <f t="shared" si="4"/>
        <v/>
      </c>
      <c r="Q102" s="31" t="str">
        <f t="shared" si="5"/>
        <v/>
      </c>
    </row>
    <row r="103" spans="1:17" s="22" customFormat="1" ht="10.199999999999999" x14ac:dyDescent="0.2">
      <c r="A103" s="20">
        <v>96</v>
      </c>
      <c r="B103" s="16"/>
      <c r="C103" s="17"/>
      <c r="D103" s="16"/>
      <c r="E103" s="16"/>
      <c r="F103" s="16"/>
      <c r="G103" s="27" t="str">
        <f>CONCATENATE(Tabla3812[[#This Row],[DIA]],"/",Tabla3812[[#This Row],[MES]],"/",Tabla3812[[#This Row],[AÑO]])</f>
        <v>//</v>
      </c>
      <c r="H103" s="27" t="e">
        <f>DATEDIF(Tabla3812[[#This Row],[NACIMIENTO]],"01/07/2026","Y")</f>
        <v>#VALUE!</v>
      </c>
      <c r="I103" s="26" t="e">
        <f>IF(Tabla3812[[#This Row],[EDAD]]=4,"MINI 4",
    IF(Tabla3812[[#This Row],[EDAD]]=5,"MINI 5",
        IF(Tabla3812[[#This Row],[EDAD]]=6,"MINI 6",
            IF(Tabla3812[[#This Row],[EDAD]]=7,"MINI 7",
                IF(Tabla3812[[#This Row],[EDAD]]=8,"MINI 8",
                    IF(Tabla3812[[#This Row],[EDAD]]=9,"MINI 9",
                        IF(Tabla3812[[#This Row],[EDAD]]=10,"MINI 10",
                            IF(Tabla3812[[#This Row],[EDAD]]=11,"PREINFANTIL 11",
                                IF(Tabla3812[[#This Row],[EDAD]]=12,"INFANTIL 12",
                                    IF(Tabla3812[[#This Row],[EDAD]]=13,"JUNIOR 13",
                                        IF(Tabla3812[[#This Row],[EDAD]]=14,"PREJUVENIL 14",
                                            IF(OR(Tabla3812[[#This Row],[EDAD]]=15, Tabla3812[[#This Row],[EDAD]]=16, Tabla3812[[#This Row],[EDAD]]=17),"JUVENIL",
                                                IF(Tabla3812[[#This Row],[EDAD]]&gt;=18,"MAYORES","MAYORES")
                                            )
                                        )
                                    )
                                )
                            )
                        )
                    )
                )
            )
        )
    )
)</f>
        <v>#VALUE!</v>
      </c>
      <c r="J103" s="16"/>
      <c r="K103" s="18"/>
      <c r="L103" s="23"/>
      <c r="M103" s="23"/>
      <c r="N103" s="20"/>
      <c r="O103" s="20"/>
      <c r="P103" s="31" t="str">
        <f t="shared" si="4"/>
        <v/>
      </c>
      <c r="Q103" s="31" t="str">
        <f t="shared" si="5"/>
        <v/>
      </c>
    </row>
    <row r="104" spans="1:17" s="22" customFormat="1" ht="10.199999999999999" x14ac:dyDescent="0.2">
      <c r="A104" s="20">
        <v>97</v>
      </c>
      <c r="B104" s="16"/>
      <c r="C104" s="17"/>
      <c r="D104" s="16"/>
      <c r="E104" s="16"/>
      <c r="F104" s="16"/>
      <c r="G104" s="27" t="str">
        <f>CONCATENATE(Tabla3812[[#This Row],[DIA]],"/",Tabla3812[[#This Row],[MES]],"/",Tabla3812[[#This Row],[AÑO]])</f>
        <v>//</v>
      </c>
      <c r="H104" s="27" t="e">
        <f>DATEDIF(Tabla3812[[#This Row],[NACIMIENTO]],"01/07/2026","Y")</f>
        <v>#VALUE!</v>
      </c>
      <c r="I104" s="26" t="e">
        <f>IF(Tabla3812[[#This Row],[EDAD]]=4,"MINI 4",
    IF(Tabla3812[[#This Row],[EDAD]]=5,"MINI 5",
        IF(Tabla3812[[#This Row],[EDAD]]=6,"MINI 6",
            IF(Tabla3812[[#This Row],[EDAD]]=7,"MINI 7",
                IF(Tabla3812[[#This Row],[EDAD]]=8,"MINI 8",
                    IF(Tabla3812[[#This Row],[EDAD]]=9,"MINI 9",
                        IF(Tabla3812[[#This Row],[EDAD]]=10,"MINI 10",
                            IF(Tabla3812[[#This Row],[EDAD]]=11,"PREINFANTIL 11",
                                IF(Tabla3812[[#This Row],[EDAD]]=12,"INFANTIL 12",
                                    IF(Tabla3812[[#This Row],[EDAD]]=13,"JUNIOR 13",
                                        IF(Tabla3812[[#This Row],[EDAD]]=14,"PREJUVENIL 14",
                                            IF(OR(Tabla3812[[#This Row],[EDAD]]=15, Tabla3812[[#This Row],[EDAD]]=16, Tabla3812[[#This Row],[EDAD]]=17),"JUVENIL",
                                                IF(Tabla3812[[#This Row],[EDAD]]&gt;=18,"MAYORES","MAYORES")
                                            )
                                        )
                                    )
                                )
                            )
                        )
                    )
                )
            )
        )
    )
)</f>
        <v>#VALUE!</v>
      </c>
      <c r="J104" s="16"/>
      <c r="K104" s="18"/>
      <c r="L104" s="23"/>
      <c r="M104" s="23"/>
      <c r="N104" s="20"/>
      <c r="O104" s="20"/>
      <c r="P104" s="31" t="str">
        <f t="shared" si="4"/>
        <v/>
      </c>
      <c r="Q104" s="31" t="str">
        <f t="shared" si="5"/>
        <v/>
      </c>
    </row>
    <row r="105" spans="1:17" s="22" customFormat="1" ht="10.199999999999999" x14ac:dyDescent="0.2">
      <c r="A105" s="20">
        <v>98</v>
      </c>
      <c r="B105" s="16"/>
      <c r="C105" s="17"/>
      <c r="D105" s="16"/>
      <c r="E105" s="16"/>
      <c r="F105" s="16"/>
      <c r="G105" s="27" t="str">
        <f>CONCATENATE(Tabla3812[[#This Row],[DIA]],"/",Tabla3812[[#This Row],[MES]],"/",Tabla3812[[#This Row],[AÑO]])</f>
        <v>//</v>
      </c>
      <c r="H105" s="27" t="e">
        <f>DATEDIF(Tabla3812[[#This Row],[NACIMIENTO]],"01/07/2026","Y")</f>
        <v>#VALUE!</v>
      </c>
      <c r="I105" s="26" t="e">
        <f>IF(Tabla3812[[#This Row],[EDAD]]=4,"MINI 4",
    IF(Tabla3812[[#This Row],[EDAD]]=5,"MINI 5",
        IF(Tabla3812[[#This Row],[EDAD]]=6,"MINI 6",
            IF(Tabla3812[[#This Row],[EDAD]]=7,"MINI 7",
                IF(Tabla3812[[#This Row],[EDAD]]=8,"MINI 8",
                    IF(Tabla3812[[#This Row],[EDAD]]=9,"MINI 9",
                        IF(Tabla3812[[#This Row],[EDAD]]=10,"MINI 10",
                            IF(Tabla3812[[#This Row],[EDAD]]=11,"PREINFANTIL 11",
                                IF(Tabla3812[[#This Row],[EDAD]]=12,"INFANTIL 12",
                                    IF(Tabla3812[[#This Row],[EDAD]]=13,"JUNIOR 13",
                                        IF(Tabla3812[[#This Row],[EDAD]]=14,"PREJUVENIL 14",
                                            IF(OR(Tabla3812[[#This Row],[EDAD]]=15, Tabla3812[[#This Row],[EDAD]]=16, Tabla3812[[#This Row],[EDAD]]=17),"JUVENIL",
                                                IF(Tabla3812[[#This Row],[EDAD]]&gt;=18,"MAYORES","MAYORES")
                                            )
                                        )
                                    )
                                )
                            )
                        )
                    )
                )
            )
        )
    )
)</f>
        <v>#VALUE!</v>
      </c>
      <c r="J105" s="16"/>
      <c r="K105" s="18"/>
      <c r="L105" s="23"/>
      <c r="M105" s="23"/>
      <c r="N105" s="20"/>
      <c r="O105" s="20"/>
      <c r="P105" s="31" t="str">
        <f t="shared" si="4"/>
        <v/>
      </c>
      <c r="Q105" s="31" t="str">
        <f t="shared" si="5"/>
        <v/>
      </c>
    </row>
    <row r="106" spans="1:17" s="22" customFormat="1" ht="10.199999999999999" x14ac:dyDescent="0.2">
      <c r="A106" s="20">
        <v>99</v>
      </c>
      <c r="B106" s="16"/>
      <c r="C106" s="17"/>
      <c r="D106" s="16"/>
      <c r="E106" s="16"/>
      <c r="F106" s="16"/>
      <c r="G106" s="27" t="str">
        <f>CONCATENATE(Tabla3812[[#This Row],[DIA]],"/",Tabla3812[[#This Row],[MES]],"/",Tabla3812[[#This Row],[AÑO]])</f>
        <v>//</v>
      </c>
      <c r="H106" s="27" t="e">
        <f>DATEDIF(Tabla3812[[#This Row],[NACIMIENTO]],"01/07/2026","Y")</f>
        <v>#VALUE!</v>
      </c>
      <c r="I106" s="26" t="e">
        <f>IF(Tabla3812[[#This Row],[EDAD]]=4,"MINI 4",
    IF(Tabla3812[[#This Row],[EDAD]]=5,"MINI 5",
        IF(Tabla3812[[#This Row],[EDAD]]=6,"MINI 6",
            IF(Tabla3812[[#This Row],[EDAD]]=7,"MINI 7",
                IF(Tabla3812[[#This Row],[EDAD]]=8,"MINI 8",
                    IF(Tabla3812[[#This Row],[EDAD]]=9,"MINI 9",
                        IF(Tabla3812[[#This Row],[EDAD]]=10,"MINI 10",
                            IF(Tabla3812[[#This Row],[EDAD]]=11,"PREINFANTIL 11",
                                IF(Tabla3812[[#This Row],[EDAD]]=12,"INFANTIL 12",
                                    IF(Tabla3812[[#This Row],[EDAD]]=13,"JUNIOR 13",
                                        IF(Tabla3812[[#This Row],[EDAD]]=14,"PREJUVENIL 14",
                                            IF(OR(Tabla3812[[#This Row],[EDAD]]=15, Tabla3812[[#This Row],[EDAD]]=16, Tabla3812[[#This Row],[EDAD]]=17),"JUVENIL",
                                                IF(Tabla3812[[#This Row],[EDAD]]&gt;=18,"MAYORES","MAYORES")
                                            )
                                        )
                                    )
                                )
                            )
                        )
                    )
                )
            )
        )
    )
)</f>
        <v>#VALUE!</v>
      </c>
      <c r="J106" s="16"/>
      <c r="K106" s="18"/>
      <c r="L106" s="23"/>
      <c r="M106" s="23"/>
      <c r="N106" s="20"/>
      <c r="O106" s="20"/>
      <c r="P106" s="31" t="str">
        <f t="shared" si="4"/>
        <v/>
      </c>
      <c r="Q106" s="31" t="str">
        <f t="shared" si="5"/>
        <v/>
      </c>
    </row>
    <row r="107" spans="1:17" s="22" customFormat="1" ht="10.199999999999999" x14ac:dyDescent="0.2">
      <c r="A107" s="20">
        <v>100</v>
      </c>
      <c r="B107" s="16"/>
      <c r="C107" s="17"/>
      <c r="D107" s="16"/>
      <c r="E107" s="16"/>
      <c r="F107" s="16"/>
      <c r="G107" s="27" t="str">
        <f>CONCATENATE(Tabla3812[[#This Row],[DIA]],"/",Tabla3812[[#This Row],[MES]],"/",Tabla3812[[#This Row],[AÑO]])</f>
        <v>//</v>
      </c>
      <c r="H107" s="27" t="e">
        <f>DATEDIF(Tabla3812[[#This Row],[NACIMIENTO]],"01/07/2026","Y")</f>
        <v>#VALUE!</v>
      </c>
      <c r="I107" s="26" t="e">
        <f>IF(Tabla3812[[#This Row],[EDAD]]=4,"MINI 4",
    IF(Tabla3812[[#This Row],[EDAD]]=5,"MINI 5",
        IF(Tabla3812[[#This Row],[EDAD]]=6,"MINI 6",
            IF(Tabla3812[[#This Row],[EDAD]]=7,"MINI 7",
                IF(Tabla3812[[#This Row],[EDAD]]=8,"MINI 8",
                    IF(Tabla3812[[#This Row],[EDAD]]=9,"MINI 9",
                        IF(Tabla3812[[#This Row],[EDAD]]=10,"MINI 10",
                            IF(Tabla3812[[#This Row],[EDAD]]=11,"PREINFANTIL 11",
                                IF(Tabla3812[[#This Row],[EDAD]]=12,"INFANTIL 12",
                                    IF(Tabla3812[[#This Row],[EDAD]]=13,"JUNIOR 13",
                                        IF(Tabla3812[[#This Row],[EDAD]]=14,"PREJUVENIL 14",
                                            IF(OR(Tabla3812[[#This Row],[EDAD]]=15, Tabla3812[[#This Row],[EDAD]]=16, Tabla3812[[#This Row],[EDAD]]=17),"JUVENIL",
                                                IF(Tabla3812[[#This Row],[EDAD]]&gt;=18,"MAYORES","MAYORES")
                                            )
                                        )
                                    )
                                )
                            )
                        )
                    )
                )
            )
        )
    )
)</f>
        <v>#VALUE!</v>
      </c>
      <c r="J107" s="16"/>
      <c r="K107" s="18"/>
      <c r="L107" s="23"/>
      <c r="M107" s="23"/>
      <c r="N107" s="20"/>
      <c r="O107" s="20"/>
      <c r="P107" s="31" t="str">
        <f t="shared" si="4"/>
        <v/>
      </c>
      <c r="Q107" s="31" t="str">
        <f t="shared" si="5"/>
        <v/>
      </c>
    </row>
    <row r="108" spans="1:17" x14ac:dyDescent="0.3">
      <c r="B108">
        <f>SUBTOTAL(103,Tabla3812[NOMBRES Y APELLIDOS])</f>
        <v>0</v>
      </c>
    </row>
  </sheetData>
  <sheetProtection algorithmName="SHA-512" hashValue="sx1kmh1/icqTTJfki7w4WVHxOJ7fr/isIAO4KyHTSV/MynCSMIK3x9BICLASioDNXtnkvmbkXOPYAb5SQdKZlg==" saltValue="ylHlEqkJuWObQ6Oi9emrLQ==" spinCount="100000" sheet="1" objects="1" scenarios="1" selectLockedCells="1"/>
  <mergeCells count="27">
    <mergeCell ref="P6:Q6"/>
    <mergeCell ref="P1:Q1"/>
    <mergeCell ref="A1:B1"/>
    <mergeCell ref="E2:I2"/>
    <mergeCell ref="P2:Q2"/>
    <mergeCell ref="P4:Q4"/>
    <mergeCell ref="P5:Q5"/>
    <mergeCell ref="L2:O2"/>
    <mergeCell ref="L3:O3"/>
    <mergeCell ref="L4:O4"/>
    <mergeCell ref="A6:D6"/>
    <mergeCell ref="A2:D2"/>
    <mergeCell ref="A3:D3"/>
    <mergeCell ref="A4:D4"/>
    <mergeCell ref="A5:D5"/>
    <mergeCell ref="G3:H3"/>
    <mergeCell ref="J1:O1"/>
    <mergeCell ref="H1:I1"/>
    <mergeCell ref="C1:G1"/>
    <mergeCell ref="L5:O5"/>
    <mergeCell ref="L6:O6"/>
    <mergeCell ref="E4:F4"/>
    <mergeCell ref="E3:F3"/>
    <mergeCell ref="G4:H4"/>
    <mergeCell ref="E5:I5"/>
    <mergeCell ref="E6:F6"/>
    <mergeCell ref="G6:H6"/>
  </mergeCells>
  <phoneticPr fontId="1" type="noConversion"/>
  <dataValidations count="15">
    <dataValidation type="whole" allowBlank="1" showInputMessage="1" showErrorMessage="1" sqref="E8:E107" xr:uid="{2FB7A0B5-3D22-432D-B32A-08264B77A197}">
      <formula1>1</formula1>
      <formula2>12</formula2>
    </dataValidation>
    <dataValidation type="whole" allowBlank="1" showInputMessage="1" showErrorMessage="1" sqref="F8:F107" xr:uid="{5D7D2DDB-FCAF-465C-84C9-CFC281EA3271}">
      <formula1>1980</formula1>
      <formula2>2022</formula2>
    </dataValidation>
    <dataValidation type="list" allowBlank="1" showInputMessage="1" showErrorMessage="1" prompt="SELECCIONE EL EVENTO EN EL CUAL VA A PARTICIPAR DE LA TEMPORADA 2027" sqref="E2:I2" xr:uid="{199BADAE-1E9F-4FBD-A5CC-69D7A0493A63}">
      <formula1>"PRIMER RANKING DEPARTAMENTAL 2027, SEGUNDO RANKING DEPARTAMENTAL 2027, TERCER RANKING DEPARTAMENTAL 2027, CUARTO RANKING DEPARTAMENTAL 2027, QUINTO RANKING DEPARTAMENTAL 2027, FINAL RANKING DEPARTAMENTAL 2027"</formula1>
    </dataValidation>
    <dataValidation allowBlank="1" showInputMessage="1" showErrorMessage="1" prompt="ESCRIBA EL NOMBRE DE SU CLUB, EVITE USAR VARIACIONES PARA EL RESTO DE LA TEMPORADA." sqref="E3:F3" xr:uid="{251A1876-33EC-43BC-9A73-B292A8C3A249}"/>
    <dataValidation allowBlank="1" showInputMessage="1" showErrorMessage="1" prompt="ESCRIBA A QUE LIGA PERTENCE SU CLUB." sqref="I3" xr:uid="{4508D192-E457-4761-B404-395088A97DF2}"/>
    <dataValidation allowBlank="1" showInputMessage="1" showErrorMessage="1" prompt="ESCRIBA EL NOMBRE DEL PRESIDENTE O REPRESENTANTE LEGAL DE SU CLUB." sqref="E4:F4" xr:uid="{3069DF37-E544-4810-A5E9-24C813F17869}"/>
    <dataValidation allowBlank="1" showInputMessage="1" showErrorMessage="1" prompt="ESCRIBA EL CORREO ELECTRONICO OFICIAL DE SU CLUB." sqref="E5" xr:uid="{7F3DB73D-8511-4237-9859-05075794F224}"/>
    <dataValidation allowBlank="1" showInputMessage="1" showErrorMessage="1" prompt="ESCRIBA EL MUNICIPIO EN DONDE SE REGISTRO EL RECONOCIMIENTO DEPORTIVO DE SU CLUB." sqref="I4" xr:uid="{AA5D963C-223F-465B-8734-A4EA1D3BA994}"/>
    <dataValidation allowBlank="1" showInputMessage="1" showErrorMessage="1" prompt="VALOR TOTAL DE DEPORTISTAS + CLUB, VERIFICAR FECHA Y HORA EN LA RESOLUCIÓN DEL EVENTO. _x000a_" sqref="I6" xr:uid="{2550BF2F-D945-4C97-8134-B5C8CD3516C7}"/>
    <dataValidation allowBlank="1" showInputMessage="1" showErrorMessage="1" prompt="ESCRIBA EL NOMBRE COMPLETO DEL DEPORTISTA TAL COMO APARECE EN EL DOCUMENTO DE IDENTIDAD. EVITE USAR VARIACIONES DEL NOMBRE ENTRE CADA EVENTO YA QUE PUEDE INCURRIR EN PERDIDA DE PUNTAJE PARA EL ESCALAFON." sqref="B8:C107" xr:uid="{C81A9D3E-4A78-408E-A32C-1609844E1BD8}"/>
    <dataValidation allowBlank="1" showInputMessage="1" showErrorMessage="1" prompt="EL FORMATO DE FECHA DE NACIMIENTO DEBE SER NUMERICO, EJEMPLO:_x000a__x000a_PRIMERO DE FEBRERO DE 2012: &quot;01 02 2012&quot;" sqref="D8:D107" xr:uid="{86F7E8CB-652C-4A7C-BCB1-2F4E9EB33236}"/>
    <dataValidation allowBlank="1" showInputMessage="1" showErrorMessage="1" prompt="INDIQUENOS EL DELEGADO OFICIAL DE SU CLUB, ESTA PERSONA SERA QUIEN ESTARA AUTORIZADA PARA HACER CUALQUIER TRAMITE ANTE LA ORGANIZACION DEL EVENTO. EL DELEGADO DEBE CONTAR CON CARNET VIGENTE DE LA LIGA DE PATINAJE DE CUNDINAMARCA." sqref="K3:L3" xr:uid="{A7401D13-3EF6-4B38-B990-18A1725D25B9}"/>
    <dataValidation type="list" allowBlank="1" showInputMessage="1" showErrorMessage="1" sqref="J8:J107" xr:uid="{66773B3B-7E78-48E3-A77C-AD3292DF4379}">
      <formula1>"DAMAS, VARONES"</formula1>
    </dataValidation>
    <dataValidation type="list" allowBlank="1" showInputMessage="1" showErrorMessage="1" sqref="K8:K107" xr:uid="{379DA4C7-6C4B-4CC1-BAE1-A09B8BC74CB8}">
      <formula1>"LIGADO, INVITADO "</formula1>
    </dataValidation>
    <dataValidation type="list" allowBlank="1" showInputMessage="1" showErrorMessage="1" sqref="L8:O107" xr:uid="{D2FF9449-53FC-4E9D-BD0E-009D9F828233}">
      <formula1>"SI, NO"</formula1>
    </dataValidation>
  </dataValidations>
  <pageMargins left="0.7" right="0.7" top="0.75" bottom="0.75" header="0.3" footer="0.3"/>
  <pageSetup orientation="portrait" horizontalDpi="0" verticalDpi="0"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9A32DD-996B-4736-8953-C3A223C806CB}">
  <dimension ref="A1:K108"/>
  <sheetViews>
    <sheetView topLeftCell="A7" workbookViewId="0">
      <selection activeCell="C109" sqref="C109"/>
    </sheetView>
  </sheetViews>
  <sheetFormatPr baseColWidth="10" defaultRowHeight="14.4" x14ac:dyDescent="0.3"/>
  <cols>
    <col min="1" max="1" width="6.109375" customWidth="1"/>
    <col min="2" max="2" width="18.77734375" customWidth="1"/>
    <col min="3" max="3" width="39.77734375" customWidth="1"/>
    <col min="4" max="4" width="15.77734375" customWidth="1"/>
    <col min="6" max="6" width="18.33203125" customWidth="1"/>
    <col min="8" max="8" width="14.109375" customWidth="1"/>
    <col min="9" max="9" width="18.6640625" customWidth="1"/>
    <col min="11" max="11" width="19.33203125" bestFit="1" customWidth="1"/>
  </cols>
  <sheetData>
    <row r="1" spans="1:11" hidden="1" x14ac:dyDescent="0.3">
      <c r="A1" t="s">
        <v>30</v>
      </c>
      <c r="B1" t="s">
        <v>57</v>
      </c>
      <c r="C1" t="s">
        <v>36</v>
      </c>
      <c r="D1" t="s">
        <v>38</v>
      </c>
      <c r="E1" t="s">
        <v>56</v>
      </c>
      <c r="F1" t="s">
        <v>37</v>
      </c>
      <c r="G1" t="s">
        <v>18</v>
      </c>
      <c r="H1" t="s">
        <v>19</v>
      </c>
      <c r="I1" t="s">
        <v>24</v>
      </c>
      <c r="J1" t="s">
        <v>68</v>
      </c>
      <c r="K1" t="s">
        <v>61</v>
      </c>
    </row>
    <row r="2" spans="1:11" hidden="1" x14ac:dyDescent="0.3">
      <c r="A2" s="10"/>
      <c r="B2" s="9" t="e">
        <f>Tabla3812[[#This Row],[EDAD]]</f>
        <v>#VALUE!</v>
      </c>
    </row>
    <row r="3" spans="1:11" hidden="1" x14ac:dyDescent="0.3">
      <c r="A3" s="10"/>
      <c r="B3" s="9" t="e">
        <f>Tabla3812[[#This Row],[EDAD]]</f>
        <v>#VALUE!</v>
      </c>
    </row>
    <row r="4" spans="1:11" hidden="1" x14ac:dyDescent="0.3">
      <c r="A4" s="10"/>
      <c r="B4" s="9" t="e">
        <f>Tabla3812[[#This Row],[EDAD]]</f>
        <v>#VALUE!</v>
      </c>
    </row>
    <row r="5" spans="1:11" hidden="1" x14ac:dyDescent="0.3">
      <c r="A5" s="10"/>
      <c r="B5" s="9" t="e">
        <f>Tabla3812[[#This Row],[EDAD]]</f>
        <v>#VALUE!</v>
      </c>
    </row>
    <row r="6" spans="1:11" hidden="1" x14ac:dyDescent="0.3">
      <c r="A6" s="10"/>
      <c r="B6" s="9" t="e">
        <f>Tabla3812[[#This Row],[EDAD]]</f>
        <v>#VALUE!</v>
      </c>
    </row>
    <row r="7" spans="1:11" s="13" customFormat="1" x14ac:dyDescent="0.3">
      <c r="A7" s="6" t="s">
        <v>35</v>
      </c>
      <c r="B7" s="7" t="s">
        <v>57</v>
      </c>
      <c r="C7" s="6" t="s">
        <v>36</v>
      </c>
      <c r="D7" s="6" t="s">
        <v>38</v>
      </c>
      <c r="E7" s="6" t="s">
        <v>56</v>
      </c>
      <c r="F7" s="6" t="s">
        <v>37</v>
      </c>
      <c r="G7" s="6" t="s">
        <v>18</v>
      </c>
      <c r="H7" s="6" t="s">
        <v>19</v>
      </c>
      <c r="I7" s="6" t="s">
        <v>24</v>
      </c>
      <c r="J7" s="6" t="s">
        <v>68</v>
      </c>
      <c r="K7" s="6" t="s">
        <v>61</v>
      </c>
    </row>
    <row r="8" spans="1:11" x14ac:dyDescent="0.3">
      <c r="A8" s="14">
        <v>1</v>
      </c>
      <c r="B8" s="15">
        <f>Tabla3812[[#This Row],[NUMERO DE DOCUMENTO ]]</f>
        <v>0</v>
      </c>
      <c r="C8" s="8" t="str">
        <f>UPPER(TRIM(SUBSTITUTE(SUBSTITUTE(SUBSTITUTE(SUBSTITUTE(SUBSTITUTE(SUBSTITUTE(SUBSTITUTE(SUBSTITUTE(SUBSTITUTE(SUBSTITUTE('PLANILLA UNICA'!B8,"á","a"),"é","e"),"í","i"),"ó","o"),"ú","u"),"Á","A"),"É","E"),"Í","I"),"Ó","O"),"Ú","U")))</f>
        <v/>
      </c>
      <c r="D8" s="8" t="str">
        <f>Tabla3812[[#This Row],[CLUB/ESCUELA]]</f>
        <v/>
      </c>
      <c r="E8" s="8">
        <f>Tabla3812[[#This Row],[GENERO]]</f>
        <v>0</v>
      </c>
      <c r="F8" s="8" t="e">
        <f>Tabla3812[[#This Row],[CATEGORIA]]</f>
        <v>#VALUE!</v>
      </c>
      <c r="G8" s="8" t="str">
        <f>Tabla3812[[#This Row],[NACIMIENTO]]</f>
        <v>//</v>
      </c>
      <c r="H8" s="8" t="e">
        <f>Tabla3812[[#This Row],[EDAD]]</f>
        <v>#VALUE!</v>
      </c>
      <c r="I8" s="8" t="str">
        <f>Tabla3812[[#This Row],[MUNICIPIO]]</f>
        <v/>
      </c>
      <c r="J8" s="8">
        <f>Tabla3812[[#This Row],[ESTADO DEL DEPORTISTA]]</f>
        <v>0</v>
      </c>
      <c r="K8" s="8">
        <f>'PLANILLA UNICA'!$I$3</f>
        <v>0</v>
      </c>
    </row>
    <row r="9" spans="1:11" x14ac:dyDescent="0.3">
      <c r="A9" s="14">
        <v>2</v>
      </c>
      <c r="B9" s="15">
        <f>Tabla3812[[#This Row],[NUMERO DE DOCUMENTO ]]</f>
        <v>0</v>
      </c>
      <c r="C9" s="8" t="str">
        <f>UPPER(TRIM(SUBSTITUTE(SUBSTITUTE(SUBSTITUTE(SUBSTITUTE(SUBSTITUTE(SUBSTITUTE(SUBSTITUTE(SUBSTITUTE(SUBSTITUTE(SUBSTITUTE('PLANILLA UNICA'!B9,"á","a"),"é","e"),"í","i"),"ó","o"),"ú","u"),"Á","A"),"É","E"),"Í","I"),"Ó","O"),"Ú","U")))</f>
        <v/>
      </c>
      <c r="D9" s="8" t="str">
        <f>Tabla3812[[#This Row],[CLUB/ESCUELA]]</f>
        <v/>
      </c>
      <c r="E9" s="8">
        <f>Tabla3812[[#This Row],[GENERO]]</f>
        <v>0</v>
      </c>
      <c r="F9" s="8" t="e">
        <f>Tabla3812[[#This Row],[CATEGORIA]]</f>
        <v>#VALUE!</v>
      </c>
      <c r="G9" s="8" t="str">
        <f>Tabla3812[[#This Row],[NACIMIENTO]]</f>
        <v>//</v>
      </c>
      <c r="H9" s="8" t="e">
        <f>Tabla3812[[#This Row],[EDAD]]</f>
        <v>#VALUE!</v>
      </c>
      <c r="I9" s="8" t="str">
        <f>Tabla3812[[#This Row],[MUNICIPIO]]</f>
        <v/>
      </c>
      <c r="J9" s="8">
        <f>Tabla3812[[#This Row],[ESTADO DEL DEPORTISTA]]</f>
        <v>0</v>
      </c>
      <c r="K9" s="8">
        <f>'PLANILLA UNICA'!$I$3</f>
        <v>0</v>
      </c>
    </row>
    <row r="10" spans="1:11" x14ac:dyDescent="0.3">
      <c r="A10" s="14">
        <v>3</v>
      </c>
      <c r="B10" s="15">
        <f>Tabla3812[[#This Row],[NUMERO DE DOCUMENTO ]]</f>
        <v>0</v>
      </c>
      <c r="C10" s="8" t="str">
        <f>UPPER(TRIM(SUBSTITUTE(SUBSTITUTE(SUBSTITUTE(SUBSTITUTE(SUBSTITUTE(SUBSTITUTE(SUBSTITUTE(SUBSTITUTE(SUBSTITUTE(SUBSTITUTE('PLANILLA UNICA'!B10,"á","a"),"é","e"),"í","i"),"ó","o"),"ú","u"),"Á","A"),"É","E"),"Í","I"),"Ó","O"),"Ú","U")))</f>
        <v/>
      </c>
      <c r="D10" s="8" t="str">
        <f>Tabla3812[[#This Row],[CLUB/ESCUELA]]</f>
        <v/>
      </c>
      <c r="E10" s="8">
        <f>Tabla3812[[#This Row],[GENERO]]</f>
        <v>0</v>
      </c>
      <c r="F10" s="8" t="e">
        <f>Tabla3812[[#This Row],[CATEGORIA]]</f>
        <v>#VALUE!</v>
      </c>
      <c r="G10" s="8" t="str">
        <f>Tabla3812[[#This Row],[NACIMIENTO]]</f>
        <v>//</v>
      </c>
      <c r="H10" s="8" t="e">
        <f>Tabla3812[[#This Row],[EDAD]]</f>
        <v>#VALUE!</v>
      </c>
      <c r="I10" s="8" t="str">
        <f>Tabla3812[[#This Row],[MUNICIPIO]]</f>
        <v/>
      </c>
      <c r="J10" s="8">
        <f>Tabla3812[[#This Row],[ESTADO DEL DEPORTISTA]]</f>
        <v>0</v>
      </c>
      <c r="K10" s="8">
        <f>'PLANILLA UNICA'!$I$3</f>
        <v>0</v>
      </c>
    </row>
    <row r="11" spans="1:11" x14ac:dyDescent="0.3">
      <c r="A11" s="14">
        <v>4</v>
      </c>
      <c r="B11" s="15">
        <f>Tabla3812[[#This Row],[NUMERO DE DOCUMENTO ]]</f>
        <v>0</v>
      </c>
      <c r="C11" s="8" t="str">
        <f>UPPER(TRIM(SUBSTITUTE(SUBSTITUTE(SUBSTITUTE(SUBSTITUTE(SUBSTITUTE(SUBSTITUTE(SUBSTITUTE(SUBSTITUTE(SUBSTITUTE(SUBSTITUTE('PLANILLA UNICA'!B11,"á","a"),"é","e"),"í","i"),"ó","o"),"ú","u"),"Á","A"),"É","E"),"Í","I"),"Ó","O"),"Ú","U")))</f>
        <v/>
      </c>
      <c r="D11" s="8" t="str">
        <f>Tabla3812[[#This Row],[CLUB/ESCUELA]]</f>
        <v/>
      </c>
      <c r="E11" s="8">
        <f>Tabla3812[[#This Row],[GENERO]]</f>
        <v>0</v>
      </c>
      <c r="F11" s="8" t="e">
        <f>Tabla3812[[#This Row],[CATEGORIA]]</f>
        <v>#VALUE!</v>
      </c>
      <c r="G11" s="8" t="str">
        <f>Tabla3812[[#This Row],[NACIMIENTO]]</f>
        <v>//</v>
      </c>
      <c r="H11" s="8" t="e">
        <f>Tabla3812[[#This Row],[EDAD]]</f>
        <v>#VALUE!</v>
      </c>
      <c r="I11" s="8" t="str">
        <f>Tabla3812[[#This Row],[MUNICIPIO]]</f>
        <v/>
      </c>
      <c r="J11" s="8">
        <f>Tabla3812[[#This Row],[ESTADO DEL DEPORTISTA]]</f>
        <v>0</v>
      </c>
      <c r="K11" s="8">
        <f>'PLANILLA UNICA'!$I$3</f>
        <v>0</v>
      </c>
    </row>
    <row r="12" spans="1:11" x14ac:dyDescent="0.3">
      <c r="A12" s="14">
        <v>5</v>
      </c>
      <c r="B12" s="15">
        <f>Tabla3812[[#This Row],[NUMERO DE DOCUMENTO ]]</f>
        <v>0</v>
      </c>
      <c r="C12" s="8" t="str">
        <f>UPPER(TRIM(SUBSTITUTE(SUBSTITUTE(SUBSTITUTE(SUBSTITUTE(SUBSTITUTE(SUBSTITUTE(SUBSTITUTE(SUBSTITUTE(SUBSTITUTE(SUBSTITUTE('PLANILLA UNICA'!B12,"á","a"),"é","e"),"í","i"),"ó","o"),"ú","u"),"Á","A"),"É","E"),"Í","I"),"Ó","O"),"Ú","U")))</f>
        <v/>
      </c>
      <c r="D12" s="8" t="str">
        <f>Tabla3812[[#This Row],[CLUB/ESCUELA]]</f>
        <v/>
      </c>
      <c r="E12" s="8">
        <f>Tabla3812[[#This Row],[GENERO]]</f>
        <v>0</v>
      </c>
      <c r="F12" s="8" t="e">
        <f>Tabla3812[[#This Row],[CATEGORIA]]</f>
        <v>#VALUE!</v>
      </c>
      <c r="G12" s="8" t="str">
        <f>Tabla3812[[#This Row],[NACIMIENTO]]</f>
        <v>//</v>
      </c>
      <c r="H12" s="8" t="e">
        <f>Tabla3812[[#This Row],[EDAD]]</f>
        <v>#VALUE!</v>
      </c>
      <c r="I12" s="8" t="str">
        <f>Tabla3812[[#This Row],[MUNICIPIO]]</f>
        <v/>
      </c>
      <c r="J12" s="8">
        <f>Tabla3812[[#This Row],[ESTADO DEL DEPORTISTA]]</f>
        <v>0</v>
      </c>
      <c r="K12" s="8">
        <f>'PLANILLA UNICA'!$I$3</f>
        <v>0</v>
      </c>
    </row>
    <row r="13" spans="1:11" x14ac:dyDescent="0.3">
      <c r="A13" s="14">
        <v>6</v>
      </c>
      <c r="B13" s="15">
        <f>Tabla3812[[#This Row],[NUMERO DE DOCUMENTO ]]</f>
        <v>0</v>
      </c>
      <c r="C13" s="8" t="str">
        <f>UPPER(TRIM(SUBSTITUTE(SUBSTITUTE(SUBSTITUTE(SUBSTITUTE(SUBSTITUTE(SUBSTITUTE(SUBSTITUTE(SUBSTITUTE(SUBSTITUTE(SUBSTITUTE('PLANILLA UNICA'!B13,"á","a"),"é","e"),"í","i"),"ó","o"),"ú","u"),"Á","A"),"É","E"),"Í","I"),"Ó","O"),"Ú","U")))</f>
        <v/>
      </c>
      <c r="D13" s="8" t="str">
        <f>Tabla3812[[#This Row],[CLUB/ESCUELA]]</f>
        <v/>
      </c>
      <c r="E13" s="8">
        <f>Tabla3812[[#This Row],[GENERO]]</f>
        <v>0</v>
      </c>
      <c r="F13" s="8" t="e">
        <f>Tabla3812[[#This Row],[CATEGORIA]]</f>
        <v>#VALUE!</v>
      </c>
      <c r="G13" s="8" t="str">
        <f>Tabla3812[[#This Row],[NACIMIENTO]]</f>
        <v>//</v>
      </c>
      <c r="H13" s="8" t="e">
        <f>Tabla3812[[#This Row],[EDAD]]</f>
        <v>#VALUE!</v>
      </c>
      <c r="I13" s="8" t="str">
        <f>Tabla3812[[#This Row],[MUNICIPIO]]</f>
        <v/>
      </c>
      <c r="J13" s="8">
        <f>Tabla3812[[#This Row],[ESTADO DEL DEPORTISTA]]</f>
        <v>0</v>
      </c>
      <c r="K13" s="8">
        <f>'PLANILLA UNICA'!$I$3</f>
        <v>0</v>
      </c>
    </row>
    <row r="14" spans="1:11" x14ac:dyDescent="0.3">
      <c r="A14" s="14">
        <v>7</v>
      </c>
      <c r="B14" s="15">
        <f>Tabla3812[[#This Row],[NUMERO DE DOCUMENTO ]]</f>
        <v>0</v>
      </c>
      <c r="C14" s="8" t="str">
        <f>UPPER(TRIM(SUBSTITUTE(SUBSTITUTE(SUBSTITUTE(SUBSTITUTE(SUBSTITUTE(SUBSTITUTE(SUBSTITUTE(SUBSTITUTE(SUBSTITUTE(SUBSTITUTE('PLANILLA UNICA'!B14,"á","a"),"é","e"),"í","i"),"ó","o"),"ú","u"),"Á","A"),"É","E"),"Í","I"),"Ó","O"),"Ú","U")))</f>
        <v/>
      </c>
      <c r="D14" s="8" t="str">
        <f>Tabla3812[[#This Row],[CLUB/ESCUELA]]</f>
        <v/>
      </c>
      <c r="E14" s="8">
        <f>Tabla3812[[#This Row],[GENERO]]</f>
        <v>0</v>
      </c>
      <c r="F14" s="8" t="e">
        <f>Tabla3812[[#This Row],[CATEGORIA]]</f>
        <v>#VALUE!</v>
      </c>
      <c r="G14" s="8" t="str">
        <f>Tabla3812[[#This Row],[NACIMIENTO]]</f>
        <v>//</v>
      </c>
      <c r="H14" s="8" t="e">
        <f>Tabla3812[[#This Row],[EDAD]]</f>
        <v>#VALUE!</v>
      </c>
      <c r="I14" s="8" t="str">
        <f>Tabla3812[[#This Row],[MUNICIPIO]]</f>
        <v/>
      </c>
      <c r="J14" s="8">
        <f>Tabla3812[[#This Row],[ESTADO DEL DEPORTISTA]]</f>
        <v>0</v>
      </c>
      <c r="K14" s="8">
        <f>'PLANILLA UNICA'!$I$3</f>
        <v>0</v>
      </c>
    </row>
    <row r="15" spans="1:11" x14ac:dyDescent="0.3">
      <c r="A15" s="14">
        <v>8</v>
      </c>
      <c r="B15" s="15">
        <f>Tabla3812[[#This Row],[NUMERO DE DOCUMENTO ]]</f>
        <v>0</v>
      </c>
      <c r="C15" s="8" t="str">
        <f>UPPER(TRIM(SUBSTITUTE(SUBSTITUTE(SUBSTITUTE(SUBSTITUTE(SUBSTITUTE(SUBSTITUTE(SUBSTITUTE(SUBSTITUTE(SUBSTITUTE(SUBSTITUTE('PLANILLA UNICA'!B15,"á","a"),"é","e"),"í","i"),"ó","o"),"ú","u"),"Á","A"),"É","E"),"Í","I"),"Ó","O"),"Ú","U")))</f>
        <v/>
      </c>
      <c r="D15" s="8" t="str">
        <f>Tabla3812[[#This Row],[CLUB/ESCUELA]]</f>
        <v/>
      </c>
      <c r="E15" s="8">
        <f>Tabla3812[[#This Row],[GENERO]]</f>
        <v>0</v>
      </c>
      <c r="F15" s="8" t="e">
        <f>Tabla3812[[#This Row],[CATEGORIA]]</f>
        <v>#VALUE!</v>
      </c>
      <c r="G15" s="8" t="str">
        <f>Tabla3812[[#This Row],[NACIMIENTO]]</f>
        <v>//</v>
      </c>
      <c r="H15" s="8" t="e">
        <f>Tabla3812[[#This Row],[EDAD]]</f>
        <v>#VALUE!</v>
      </c>
      <c r="I15" s="8" t="str">
        <f>Tabla3812[[#This Row],[MUNICIPIO]]</f>
        <v/>
      </c>
      <c r="J15" s="8">
        <f>Tabla3812[[#This Row],[ESTADO DEL DEPORTISTA]]</f>
        <v>0</v>
      </c>
      <c r="K15" s="8">
        <f>'PLANILLA UNICA'!$I$3</f>
        <v>0</v>
      </c>
    </row>
    <row r="16" spans="1:11" x14ac:dyDescent="0.3">
      <c r="A16" s="14">
        <v>9</v>
      </c>
      <c r="B16" s="15">
        <f>Tabla3812[[#This Row],[NUMERO DE DOCUMENTO ]]</f>
        <v>0</v>
      </c>
      <c r="C16" s="8" t="str">
        <f>UPPER(TRIM(SUBSTITUTE(SUBSTITUTE(SUBSTITUTE(SUBSTITUTE(SUBSTITUTE(SUBSTITUTE(SUBSTITUTE(SUBSTITUTE(SUBSTITUTE(SUBSTITUTE('PLANILLA UNICA'!B16,"á","a"),"é","e"),"í","i"),"ó","o"),"ú","u"),"Á","A"),"É","E"),"Í","I"),"Ó","O"),"Ú","U")))</f>
        <v/>
      </c>
      <c r="D16" s="8" t="str">
        <f>Tabla3812[[#This Row],[CLUB/ESCUELA]]</f>
        <v/>
      </c>
      <c r="E16" s="8">
        <f>Tabla3812[[#This Row],[GENERO]]</f>
        <v>0</v>
      </c>
      <c r="F16" s="8" t="e">
        <f>Tabla3812[[#This Row],[CATEGORIA]]</f>
        <v>#VALUE!</v>
      </c>
      <c r="G16" s="8" t="str">
        <f>Tabla3812[[#This Row],[NACIMIENTO]]</f>
        <v>//</v>
      </c>
      <c r="H16" s="8" t="e">
        <f>Tabla3812[[#This Row],[EDAD]]</f>
        <v>#VALUE!</v>
      </c>
      <c r="I16" s="8" t="str">
        <f>Tabla3812[[#This Row],[MUNICIPIO]]</f>
        <v/>
      </c>
      <c r="J16" s="8">
        <f>Tabla3812[[#This Row],[ESTADO DEL DEPORTISTA]]</f>
        <v>0</v>
      </c>
      <c r="K16" s="8">
        <f>'PLANILLA UNICA'!$I$3</f>
        <v>0</v>
      </c>
    </row>
    <row r="17" spans="1:11" x14ac:dyDescent="0.3">
      <c r="A17" s="14">
        <v>10</v>
      </c>
      <c r="B17" s="15">
        <f>Tabla3812[[#This Row],[NUMERO DE DOCUMENTO ]]</f>
        <v>0</v>
      </c>
      <c r="C17" s="8" t="str">
        <f>UPPER(TRIM(SUBSTITUTE(SUBSTITUTE(SUBSTITUTE(SUBSTITUTE(SUBSTITUTE(SUBSTITUTE(SUBSTITUTE(SUBSTITUTE(SUBSTITUTE(SUBSTITUTE('PLANILLA UNICA'!B17,"á","a"),"é","e"),"í","i"),"ó","o"),"ú","u"),"Á","A"),"É","E"),"Í","I"),"Ó","O"),"Ú","U")))</f>
        <v/>
      </c>
      <c r="D17" s="8" t="str">
        <f>Tabla3812[[#This Row],[CLUB/ESCUELA]]</f>
        <v/>
      </c>
      <c r="E17" s="8">
        <f>Tabla3812[[#This Row],[GENERO]]</f>
        <v>0</v>
      </c>
      <c r="F17" s="8" t="e">
        <f>Tabla3812[[#This Row],[CATEGORIA]]</f>
        <v>#VALUE!</v>
      </c>
      <c r="G17" s="8" t="str">
        <f>Tabla3812[[#This Row],[NACIMIENTO]]</f>
        <v>//</v>
      </c>
      <c r="H17" s="8" t="e">
        <f>Tabla3812[[#This Row],[EDAD]]</f>
        <v>#VALUE!</v>
      </c>
      <c r="I17" s="8" t="str">
        <f>Tabla3812[[#This Row],[MUNICIPIO]]</f>
        <v/>
      </c>
      <c r="J17" s="8">
        <f>Tabla3812[[#This Row],[ESTADO DEL DEPORTISTA]]</f>
        <v>0</v>
      </c>
      <c r="K17" s="8">
        <f>'PLANILLA UNICA'!$I$3</f>
        <v>0</v>
      </c>
    </row>
    <row r="18" spans="1:11" x14ac:dyDescent="0.3">
      <c r="A18" s="14">
        <v>11</v>
      </c>
      <c r="B18" s="15">
        <f>Tabla3812[[#This Row],[NUMERO DE DOCUMENTO ]]</f>
        <v>0</v>
      </c>
      <c r="C18" s="8" t="str">
        <f>UPPER(TRIM(SUBSTITUTE(SUBSTITUTE(SUBSTITUTE(SUBSTITUTE(SUBSTITUTE(SUBSTITUTE(SUBSTITUTE(SUBSTITUTE(SUBSTITUTE(SUBSTITUTE('PLANILLA UNICA'!B18,"á","a"),"é","e"),"í","i"),"ó","o"),"ú","u"),"Á","A"),"É","E"),"Í","I"),"Ó","O"),"Ú","U")))</f>
        <v/>
      </c>
      <c r="D18" s="8" t="str">
        <f>Tabla3812[[#This Row],[CLUB/ESCUELA]]</f>
        <v/>
      </c>
      <c r="E18" s="8">
        <f>Tabla3812[[#This Row],[GENERO]]</f>
        <v>0</v>
      </c>
      <c r="F18" s="8" t="e">
        <f>Tabla3812[[#This Row],[CATEGORIA]]</f>
        <v>#VALUE!</v>
      </c>
      <c r="G18" s="8" t="str">
        <f>Tabla3812[[#This Row],[NACIMIENTO]]</f>
        <v>//</v>
      </c>
      <c r="H18" s="8" t="e">
        <f>Tabla3812[[#This Row],[EDAD]]</f>
        <v>#VALUE!</v>
      </c>
      <c r="I18" s="8" t="str">
        <f>Tabla3812[[#This Row],[MUNICIPIO]]</f>
        <v/>
      </c>
      <c r="J18" s="8">
        <f>Tabla3812[[#This Row],[ESTADO DEL DEPORTISTA]]</f>
        <v>0</v>
      </c>
      <c r="K18" s="8">
        <f>'PLANILLA UNICA'!$I$3</f>
        <v>0</v>
      </c>
    </row>
    <row r="19" spans="1:11" x14ac:dyDescent="0.3">
      <c r="A19" s="14">
        <v>12</v>
      </c>
      <c r="B19" s="15">
        <f>Tabla3812[[#This Row],[NUMERO DE DOCUMENTO ]]</f>
        <v>0</v>
      </c>
      <c r="C19" s="8" t="str">
        <f>UPPER(TRIM(SUBSTITUTE(SUBSTITUTE(SUBSTITUTE(SUBSTITUTE(SUBSTITUTE(SUBSTITUTE(SUBSTITUTE(SUBSTITUTE(SUBSTITUTE(SUBSTITUTE('PLANILLA UNICA'!B19,"á","a"),"é","e"),"í","i"),"ó","o"),"ú","u"),"Á","A"),"É","E"),"Í","I"),"Ó","O"),"Ú","U")))</f>
        <v/>
      </c>
      <c r="D19" s="8" t="str">
        <f>Tabla3812[[#This Row],[CLUB/ESCUELA]]</f>
        <v/>
      </c>
      <c r="E19" s="8">
        <f>Tabla3812[[#This Row],[GENERO]]</f>
        <v>0</v>
      </c>
      <c r="F19" s="8" t="e">
        <f>Tabla3812[[#This Row],[CATEGORIA]]</f>
        <v>#VALUE!</v>
      </c>
      <c r="G19" s="8" t="str">
        <f>Tabla3812[[#This Row],[NACIMIENTO]]</f>
        <v>//</v>
      </c>
      <c r="H19" s="8" t="e">
        <f>Tabla3812[[#This Row],[EDAD]]</f>
        <v>#VALUE!</v>
      </c>
      <c r="I19" s="8" t="str">
        <f>Tabla3812[[#This Row],[MUNICIPIO]]</f>
        <v/>
      </c>
      <c r="J19" s="8">
        <f>Tabla3812[[#This Row],[ESTADO DEL DEPORTISTA]]</f>
        <v>0</v>
      </c>
      <c r="K19" s="8">
        <f>'PLANILLA UNICA'!$I$3</f>
        <v>0</v>
      </c>
    </row>
    <row r="20" spans="1:11" x14ac:dyDescent="0.3">
      <c r="A20" s="14">
        <v>13</v>
      </c>
      <c r="B20" s="15">
        <f>Tabla3812[[#This Row],[NUMERO DE DOCUMENTO ]]</f>
        <v>0</v>
      </c>
      <c r="C20" s="8" t="str">
        <f>UPPER(TRIM(SUBSTITUTE(SUBSTITUTE(SUBSTITUTE(SUBSTITUTE(SUBSTITUTE(SUBSTITUTE(SUBSTITUTE(SUBSTITUTE(SUBSTITUTE(SUBSTITUTE('PLANILLA UNICA'!B20,"á","a"),"é","e"),"í","i"),"ó","o"),"ú","u"),"Á","A"),"É","E"),"Í","I"),"Ó","O"),"Ú","U")))</f>
        <v/>
      </c>
      <c r="D20" s="8" t="str">
        <f>Tabla3812[[#This Row],[CLUB/ESCUELA]]</f>
        <v/>
      </c>
      <c r="E20" s="8">
        <f>Tabla3812[[#This Row],[GENERO]]</f>
        <v>0</v>
      </c>
      <c r="F20" s="8" t="e">
        <f>Tabla3812[[#This Row],[CATEGORIA]]</f>
        <v>#VALUE!</v>
      </c>
      <c r="G20" s="8" t="str">
        <f>Tabla3812[[#This Row],[NACIMIENTO]]</f>
        <v>//</v>
      </c>
      <c r="H20" s="8" t="e">
        <f>Tabla3812[[#This Row],[EDAD]]</f>
        <v>#VALUE!</v>
      </c>
      <c r="I20" s="8" t="str">
        <f>Tabla3812[[#This Row],[MUNICIPIO]]</f>
        <v/>
      </c>
      <c r="J20" s="8">
        <f>Tabla3812[[#This Row],[ESTADO DEL DEPORTISTA]]</f>
        <v>0</v>
      </c>
      <c r="K20" s="8">
        <f>'PLANILLA UNICA'!$I$3</f>
        <v>0</v>
      </c>
    </row>
    <row r="21" spans="1:11" x14ac:dyDescent="0.3">
      <c r="A21" s="14">
        <v>14</v>
      </c>
      <c r="B21" s="15">
        <f>Tabla3812[[#This Row],[NUMERO DE DOCUMENTO ]]</f>
        <v>0</v>
      </c>
      <c r="C21" s="8" t="str">
        <f>UPPER(TRIM(SUBSTITUTE(SUBSTITUTE(SUBSTITUTE(SUBSTITUTE(SUBSTITUTE(SUBSTITUTE(SUBSTITUTE(SUBSTITUTE(SUBSTITUTE(SUBSTITUTE('PLANILLA UNICA'!B21,"á","a"),"é","e"),"í","i"),"ó","o"),"ú","u"),"Á","A"),"É","E"),"Í","I"),"Ó","O"),"Ú","U")))</f>
        <v/>
      </c>
      <c r="D21" s="8" t="str">
        <f>Tabla3812[[#This Row],[CLUB/ESCUELA]]</f>
        <v/>
      </c>
      <c r="E21" s="8">
        <f>Tabla3812[[#This Row],[GENERO]]</f>
        <v>0</v>
      </c>
      <c r="F21" s="8" t="e">
        <f>Tabla3812[[#This Row],[CATEGORIA]]</f>
        <v>#VALUE!</v>
      </c>
      <c r="G21" s="8" t="str">
        <f>Tabla3812[[#This Row],[NACIMIENTO]]</f>
        <v>//</v>
      </c>
      <c r="H21" s="8" t="e">
        <f>Tabla3812[[#This Row],[EDAD]]</f>
        <v>#VALUE!</v>
      </c>
      <c r="I21" s="8" t="str">
        <f>Tabla3812[[#This Row],[MUNICIPIO]]</f>
        <v/>
      </c>
      <c r="J21" s="8">
        <f>Tabla3812[[#This Row],[ESTADO DEL DEPORTISTA]]</f>
        <v>0</v>
      </c>
      <c r="K21" s="8">
        <f>'PLANILLA UNICA'!$I$3</f>
        <v>0</v>
      </c>
    </row>
    <row r="22" spans="1:11" x14ac:dyDescent="0.3">
      <c r="A22" s="14">
        <v>15</v>
      </c>
      <c r="B22" s="15">
        <f>Tabla3812[[#This Row],[NUMERO DE DOCUMENTO ]]</f>
        <v>0</v>
      </c>
      <c r="C22" s="8" t="str">
        <f>UPPER(TRIM(SUBSTITUTE(SUBSTITUTE(SUBSTITUTE(SUBSTITUTE(SUBSTITUTE(SUBSTITUTE(SUBSTITUTE(SUBSTITUTE(SUBSTITUTE(SUBSTITUTE('PLANILLA UNICA'!B22,"á","a"),"é","e"),"í","i"),"ó","o"),"ú","u"),"Á","A"),"É","E"),"Í","I"),"Ó","O"),"Ú","U")))</f>
        <v/>
      </c>
      <c r="D22" s="8" t="str">
        <f>Tabla3812[[#This Row],[CLUB/ESCUELA]]</f>
        <v/>
      </c>
      <c r="E22" s="8">
        <f>Tabla3812[[#This Row],[GENERO]]</f>
        <v>0</v>
      </c>
      <c r="F22" s="8" t="e">
        <f>Tabla3812[[#This Row],[CATEGORIA]]</f>
        <v>#VALUE!</v>
      </c>
      <c r="G22" s="8" t="str">
        <f>Tabla3812[[#This Row],[NACIMIENTO]]</f>
        <v>//</v>
      </c>
      <c r="H22" s="8" t="e">
        <f>Tabla3812[[#This Row],[EDAD]]</f>
        <v>#VALUE!</v>
      </c>
      <c r="I22" s="8" t="str">
        <f>Tabla3812[[#This Row],[MUNICIPIO]]</f>
        <v/>
      </c>
      <c r="J22" s="8">
        <f>Tabla3812[[#This Row],[ESTADO DEL DEPORTISTA]]</f>
        <v>0</v>
      </c>
      <c r="K22" s="8">
        <f>'PLANILLA UNICA'!$I$3</f>
        <v>0</v>
      </c>
    </row>
    <row r="23" spans="1:11" x14ac:dyDescent="0.3">
      <c r="A23" s="14">
        <v>16</v>
      </c>
      <c r="B23" s="15">
        <f>Tabla3812[[#This Row],[NUMERO DE DOCUMENTO ]]</f>
        <v>0</v>
      </c>
      <c r="C23" s="8" t="str">
        <f>UPPER(TRIM(SUBSTITUTE(SUBSTITUTE(SUBSTITUTE(SUBSTITUTE(SUBSTITUTE(SUBSTITUTE(SUBSTITUTE(SUBSTITUTE(SUBSTITUTE(SUBSTITUTE('PLANILLA UNICA'!B23,"á","a"),"é","e"),"í","i"),"ó","o"),"ú","u"),"Á","A"),"É","E"),"Í","I"),"Ó","O"),"Ú","U")))</f>
        <v/>
      </c>
      <c r="D23" s="8" t="str">
        <f>Tabla3812[[#This Row],[CLUB/ESCUELA]]</f>
        <v/>
      </c>
      <c r="E23" s="8">
        <f>Tabla3812[[#This Row],[GENERO]]</f>
        <v>0</v>
      </c>
      <c r="F23" s="8" t="e">
        <f>Tabla3812[[#This Row],[CATEGORIA]]</f>
        <v>#VALUE!</v>
      </c>
      <c r="G23" s="8" t="str">
        <f>Tabla3812[[#This Row],[NACIMIENTO]]</f>
        <v>//</v>
      </c>
      <c r="H23" s="8" t="e">
        <f>Tabla3812[[#This Row],[EDAD]]</f>
        <v>#VALUE!</v>
      </c>
      <c r="I23" s="8" t="str">
        <f>Tabla3812[[#This Row],[MUNICIPIO]]</f>
        <v/>
      </c>
      <c r="J23" s="8">
        <f>Tabla3812[[#This Row],[ESTADO DEL DEPORTISTA]]</f>
        <v>0</v>
      </c>
      <c r="K23" s="8">
        <f>'PLANILLA UNICA'!$I$3</f>
        <v>0</v>
      </c>
    </row>
    <row r="24" spans="1:11" x14ac:dyDescent="0.3">
      <c r="A24" s="14">
        <v>17</v>
      </c>
      <c r="B24" s="15">
        <f>Tabla3812[[#This Row],[NUMERO DE DOCUMENTO ]]</f>
        <v>0</v>
      </c>
      <c r="C24" s="8" t="str">
        <f>UPPER(TRIM(SUBSTITUTE(SUBSTITUTE(SUBSTITUTE(SUBSTITUTE(SUBSTITUTE(SUBSTITUTE(SUBSTITUTE(SUBSTITUTE(SUBSTITUTE(SUBSTITUTE('PLANILLA UNICA'!B24,"á","a"),"é","e"),"í","i"),"ó","o"),"ú","u"),"Á","A"),"É","E"),"Í","I"),"Ó","O"),"Ú","U")))</f>
        <v/>
      </c>
      <c r="D24" s="8" t="str">
        <f>Tabla3812[[#This Row],[CLUB/ESCUELA]]</f>
        <v/>
      </c>
      <c r="E24" s="8">
        <f>Tabla3812[[#This Row],[GENERO]]</f>
        <v>0</v>
      </c>
      <c r="F24" s="8" t="e">
        <f>Tabla3812[[#This Row],[CATEGORIA]]</f>
        <v>#VALUE!</v>
      </c>
      <c r="G24" s="8" t="str">
        <f>Tabla3812[[#This Row],[NACIMIENTO]]</f>
        <v>//</v>
      </c>
      <c r="H24" s="8" t="e">
        <f>Tabla3812[[#This Row],[EDAD]]</f>
        <v>#VALUE!</v>
      </c>
      <c r="I24" s="8" t="str">
        <f>Tabla3812[[#This Row],[MUNICIPIO]]</f>
        <v/>
      </c>
      <c r="J24" s="8">
        <f>Tabla3812[[#This Row],[ESTADO DEL DEPORTISTA]]</f>
        <v>0</v>
      </c>
      <c r="K24" s="8">
        <f>'PLANILLA UNICA'!$I$3</f>
        <v>0</v>
      </c>
    </row>
    <row r="25" spans="1:11" x14ac:dyDescent="0.3">
      <c r="A25" s="14">
        <v>18</v>
      </c>
      <c r="B25" s="15">
        <f>Tabla3812[[#This Row],[NUMERO DE DOCUMENTO ]]</f>
        <v>0</v>
      </c>
      <c r="C25" s="8" t="str">
        <f>UPPER(TRIM(SUBSTITUTE(SUBSTITUTE(SUBSTITUTE(SUBSTITUTE(SUBSTITUTE(SUBSTITUTE(SUBSTITUTE(SUBSTITUTE(SUBSTITUTE(SUBSTITUTE('PLANILLA UNICA'!B25,"á","a"),"é","e"),"í","i"),"ó","o"),"ú","u"),"Á","A"),"É","E"),"Í","I"),"Ó","O"),"Ú","U")))</f>
        <v/>
      </c>
      <c r="D25" s="8" t="str">
        <f>Tabla3812[[#This Row],[CLUB/ESCUELA]]</f>
        <v/>
      </c>
      <c r="E25" s="8">
        <f>Tabla3812[[#This Row],[GENERO]]</f>
        <v>0</v>
      </c>
      <c r="F25" s="8" t="e">
        <f>Tabla3812[[#This Row],[CATEGORIA]]</f>
        <v>#VALUE!</v>
      </c>
      <c r="G25" s="8" t="str">
        <f>Tabla3812[[#This Row],[NACIMIENTO]]</f>
        <v>//</v>
      </c>
      <c r="H25" s="8" t="e">
        <f>Tabla3812[[#This Row],[EDAD]]</f>
        <v>#VALUE!</v>
      </c>
      <c r="I25" s="8" t="str">
        <f>Tabla3812[[#This Row],[MUNICIPIO]]</f>
        <v/>
      </c>
      <c r="J25" s="8">
        <f>Tabla3812[[#This Row],[ESTADO DEL DEPORTISTA]]</f>
        <v>0</v>
      </c>
      <c r="K25" s="8">
        <f>'PLANILLA UNICA'!$I$3</f>
        <v>0</v>
      </c>
    </row>
    <row r="26" spans="1:11" x14ac:dyDescent="0.3">
      <c r="A26" s="14">
        <v>19</v>
      </c>
      <c r="B26" s="15">
        <f>Tabla3812[[#This Row],[NUMERO DE DOCUMENTO ]]</f>
        <v>0</v>
      </c>
      <c r="C26" s="8" t="str">
        <f>UPPER(TRIM(SUBSTITUTE(SUBSTITUTE(SUBSTITUTE(SUBSTITUTE(SUBSTITUTE(SUBSTITUTE(SUBSTITUTE(SUBSTITUTE(SUBSTITUTE(SUBSTITUTE('PLANILLA UNICA'!B26,"á","a"),"é","e"),"í","i"),"ó","o"),"ú","u"),"Á","A"),"É","E"),"Í","I"),"Ó","O"),"Ú","U")))</f>
        <v/>
      </c>
      <c r="D26" s="8" t="str">
        <f>Tabla3812[[#This Row],[CLUB/ESCUELA]]</f>
        <v/>
      </c>
      <c r="E26" s="8">
        <f>Tabla3812[[#This Row],[GENERO]]</f>
        <v>0</v>
      </c>
      <c r="F26" s="8" t="e">
        <f>Tabla3812[[#This Row],[CATEGORIA]]</f>
        <v>#VALUE!</v>
      </c>
      <c r="G26" s="8" t="str">
        <f>Tabla3812[[#This Row],[NACIMIENTO]]</f>
        <v>//</v>
      </c>
      <c r="H26" s="8" t="e">
        <f>Tabla3812[[#This Row],[EDAD]]</f>
        <v>#VALUE!</v>
      </c>
      <c r="I26" s="8" t="str">
        <f>Tabla3812[[#This Row],[MUNICIPIO]]</f>
        <v/>
      </c>
      <c r="J26" s="8">
        <f>Tabla3812[[#This Row],[ESTADO DEL DEPORTISTA]]</f>
        <v>0</v>
      </c>
      <c r="K26" s="8">
        <f>'PLANILLA UNICA'!$I$3</f>
        <v>0</v>
      </c>
    </row>
    <row r="27" spans="1:11" x14ac:dyDescent="0.3">
      <c r="A27" s="14">
        <v>20</v>
      </c>
      <c r="B27" s="15">
        <f>Tabla3812[[#This Row],[NUMERO DE DOCUMENTO ]]</f>
        <v>0</v>
      </c>
      <c r="C27" s="8" t="str">
        <f>UPPER(TRIM(SUBSTITUTE(SUBSTITUTE(SUBSTITUTE(SUBSTITUTE(SUBSTITUTE(SUBSTITUTE(SUBSTITUTE(SUBSTITUTE(SUBSTITUTE(SUBSTITUTE('PLANILLA UNICA'!B27,"á","a"),"é","e"),"í","i"),"ó","o"),"ú","u"),"Á","A"),"É","E"),"Í","I"),"Ó","O"),"Ú","U")))</f>
        <v/>
      </c>
      <c r="D27" s="8" t="str">
        <f>Tabla3812[[#This Row],[CLUB/ESCUELA]]</f>
        <v/>
      </c>
      <c r="E27" s="8">
        <f>Tabla3812[[#This Row],[GENERO]]</f>
        <v>0</v>
      </c>
      <c r="F27" s="8" t="e">
        <f>Tabla3812[[#This Row],[CATEGORIA]]</f>
        <v>#VALUE!</v>
      </c>
      <c r="G27" s="8" t="str">
        <f>Tabla3812[[#This Row],[NACIMIENTO]]</f>
        <v>//</v>
      </c>
      <c r="H27" s="8" t="e">
        <f>Tabla3812[[#This Row],[EDAD]]</f>
        <v>#VALUE!</v>
      </c>
      <c r="I27" s="8" t="str">
        <f>Tabla3812[[#This Row],[MUNICIPIO]]</f>
        <v/>
      </c>
      <c r="J27" s="8">
        <f>Tabla3812[[#This Row],[ESTADO DEL DEPORTISTA]]</f>
        <v>0</v>
      </c>
      <c r="K27" s="8">
        <f>'PLANILLA UNICA'!$I$3</f>
        <v>0</v>
      </c>
    </row>
    <row r="28" spans="1:11" x14ac:dyDescent="0.3">
      <c r="A28" s="14">
        <v>21</v>
      </c>
      <c r="B28" s="15">
        <f>Tabla3812[[#This Row],[NUMERO DE DOCUMENTO ]]</f>
        <v>0</v>
      </c>
      <c r="C28" s="8" t="str">
        <f>UPPER(TRIM(SUBSTITUTE(SUBSTITUTE(SUBSTITUTE(SUBSTITUTE(SUBSTITUTE(SUBSTITUTE(SUBSTITUTE(SUBSTITUTE(SUBSTITUTE(SUBSTITUTE('PLANILLA UNICA'!B28,"á","a"),"é","e"),"í","i"),"ó","o"),"ú","u"),"Á","A"),"É","E"),"Í","I"),"Ó","O"),"Ú","U")))</f>
        <v/>
      </c>
      <c r="D28" s="8" t="str">
        <f>Tabla3812[[#This Row],[CLUB/ESCUELA]]</f>
        <v/>
      </c>
      <c r="E28" s="8">
        <f>Tabla3812[[#This Row],[GENERO]]</f>
        <v>0</v>
      </c>
      <c r="F28" s="8" t="e">
        <f>Tabla3812[[#This Row],[CATEGORIA]]</f>
        <v>#VALUE!</v>
      </c>
      <c r="G28" s="8" t="str">
        <f>Tabla3812[[#This Row],[NACIMIENTO]]</f>
        <v>//</v>
      </c>
      <c r="H28" s="8" t="e">
        <f>Tabla3812[[#This Row],[EDAD]]</f>
        <v>#VALUE!</v>
      </c>
      <c r="I28" s="8" t="str">
        <f>Tabla3812[[#This Row],[MUNICIPIO]]</f>
        <v/>
      </c>
      <c r="J28" s="8">
        <f>Tabla3812[[#This Row],[ESTADO DEL DEPORTISTA]]</f>
        <v>0</v>
      </c>
      <c r="K28" s="8">
        <f>'PLANILLA UNICA'!$I$3</f>
        <v>0</v>
      </c>
    </row>
    <row r="29" spans="1:11" x14ac:dyDescent="0.3">
      <c r="A29" s="14">
        <v>22</v>
      </c>
      <c r="B29" s="15">
        <f>Tabla3812[[#This Row],[NUMERO DE DOCUMENTO ]]</f>
        <v>0</v>
      </c>
      <c r="C29" s="8" t="str">
        <f>UPPER(TRIM(SUBSTITUTE(SUBSTITUTE(SUBSTITUTE(SUBSTITUTE(SUBSTITUTE(SUBSTITUTE(SUBSTITUTE(SUBSTITUTE(SUBSTITUTE(SUBSTITUTE('PLANILLA UNICA'!B29,"á","a"),"é","e"),"í","i"),"ó","o"),"ú","u"),"Á","A"),"É","E"),"Í","I"),"Ó","O"),"Ú","U")))</f>
        <v/>
      </c>
      <c r="D29" s="8" t="str">
        <f>Tabla3812[[#This Row],[CLUB/ESCUELA]]</f>
        <v/>
      </c>
      <c r="E29" s="8">
        <f>Tabla3812[[#This Row],[GENERO]]</f>
        <v>0</v>
      </c>
      <c r="F29" s="8" t="e">
        <f>Tabla3812[[#This Row],[CATEGORIA]]</f>
        <v>#VALUE!</v>
      </c>
      <c r="G29" s="8" t="str">
        <f>Tabla3812[[#This Row],[NACIMIENTO]]</f>
        <v>//</v>
      </c>
      <c r="H29" s="8" t="e">
        <f>Tabla3812[[#This Row],[EDAD]]</f>
        <v>#VALUE!</v>
      </c>
      <c r="I29" s="8" t="str">
        <f>Tabla3812[[#This Row],[MUNICIPIO]]</f>
        <v/>
      </c>
      <c r="J29" s="8">
        <f>Tabla3812[[#This Row],[ESTADO DEL DEPORTISTA]]</f>
        <v>0</v>
      </c>
      <c r="K29" s="8">
        <f>'PLANILLA UNICA'!$I$3</f>
        <v>0</v>
      </c>
    </row>
    <row r="30" spans="1:11" x14ac:dyDescent="0.3">
      <c r="A30" s="14">
        <v>23</v>
      </c>
      <c r="B30" s="15">
        <f>Tabla3812[[#This Row],[NUMERO DE DOCUMENTO ]]</f>
        <v>0</v>
      </c>
      <c r="C30" s="8" t="str">
        <f>UPPER(TRIM(SUBSTITUTE(SUBSTITUTE(SUBSTITUTE(SUBSTITUTE(SUBSTITUTE(SUBSTITUTE(SUBSTITUTE(SUBSTITUTE(SUBSTITUTE(SUBSTITUTE('PLANILLA UNICA'!B30,"á","a"),"é","e"),"í","i"),"ó","o"),"ú","u"),"Á","A"),"É","E"),"Í","I"),"Ó","O"),"Ú","U")))</f>
        <v/>
      </c>
      <c r="D30" s="8" t="str">
        <f>Tabla3812[[#This Row],[CLUB/ESCUELA]]</f>
        <v/>
      </c>
      <c r="E30" s="8">
        <f>Tabla3812[[#This Row],[GENERO]]</f>
        <v>0</v>
      </c>
      <c r="F30" s="8" t="e">
        <f>Tabla3812[[#This Row],[CATEGORIA]]</f>
        <v>#VALUE!</v>
      </c>
      <c r="G30" s="8" t="str">
        <f>Tabla3812[[#This Row],[NACIMIENTO]]</f>
        <v>//</v>
      </c>
      <c r="H30" s="8" t="e">
        <f>Tabla3812[[#This Row],[EDAD]]</f>
        <v>#VALUE!</v>
      </c>
      <c r="I30" s="8" t="str">
        <f>Tabla3812[[#This Row],[MUNICIPIO]]</f>
        <v/>
      </c>
      <c r="J30" s="8">
        <f>Tabla3812[[#This Row],[ESTADO DEL DEPORTISTA]]</f>
        <v>0</v>
      </c>
      <c r="K30" s="8">
        <f>'PLANILLA UNICA'!$I$3</f>
        <v>0</v>
      </c>
    </row>
    <row r="31" spans="1:11" x14ac:dyDescent="0.3">
      <c r="A31" s="14">
        <v>24</v>
      </c>
      <c r="B31" s="15">
        <f>Tabla3812[[#This Row],[NUMERO DE DOCUMENTO ]]</f>
        <v>0</v>
      </c>
      <c r="C31" s="8" t="str">
        <f>UPPER(TRIM(SUBSTITUTE(SUBSTITUTE(SUBSTITUTE(SUBSTITUTE(SUBSTITUTE(SUBSTITUTE(SUBSTITUTE(SUBSTITUTE(SUBSTITUTE(SUBSTITUTE('PLANILLA UNICA'!B31,"á","a"),"é","e"),"í","i"),"ó","o"),"ú","u"),"Á","A"),"É","E"),"Í","I"),"Ó","O"),"Ú","U")))</f>
        <v/>
      </c>
      <c r="D31" s="8" t="str">
        <f>Tabla3812[[#This Row],[CLUB/ESCUELA]]</f>
        <v/>
      </c>
      <c r="E31" s="8">
        <f>Tabla3812[[#This Row],[GENERO]]</f>
        <v>0</v>
      </c>
      <c r="F31" s="8" t="e">
        <f>Tabla3812[[#This Row],[CATEGORIA]]</f>
        <v>#VALUE!</v>
      </c>
      <c r="G31" s="8" t="str">
        <f>Tabla3812[[#This Row],[NACIMIENTO]]</f>
        <v>//</v>
      </c>
      <c r="H31" s="8" t="e">
        <f>Tabla3812[[#This Row],[EDAD]]</f>
        <v>#VALUE!</v>
      </c>
      <c r="I31" s="8" t="str">
        <f>Tabla3812[[#This Row],[MUNICIPIO]]</f>
        <v/>
      </c>
      <c r="J31" s="8">
        <f>Tabla3812[[#This Row],[ESTADO DEL DEPORTISTA]]</f>
        <v>0</v>
      </c>
      <c r="K31" s="8">
        <f>'PLANILLA UNICA'!$I$3</f>
        <v>0</v>
      </c>
    </row>
    <row r="32" spans="1:11" x14ac:dyDescent="0.3">
      <c r="A32" s="14">
        <v>25</v>
      </c>
      <c r="B32" s="15">
        <f>Tabla3812[[#This Row],[NUMERO DE DOCUMENTO ]]</f>
        <v>0</v>
      </c>
      <c r="C32" s="8" t="str">
        <f>UPPER(TRIM(SUBSTITUTE(SUBSTITUTE(SUBSTITUTE(SUBSTITUTE(SUBSTITUTE(SUBSTITUTE(SUBSTITUTE(SUBSTITUTE(SUBSTITUTE(SUBSTITUTE('PLANILLA UNICA'!B32,"á","a"),"é","e"),"í","i"),"ó","o"),"ú","u"),"Á","A"),"É","E"),"Í","I"),"Ó","O"),"Ú","U")))</f>
        <v/>
      </c>
      <c r="D32" s="8" t="str">
        <f>Tabla3812[[#This Row],[CLUB/ESCUELA]]</f>
        <v/>
      </c>
      <c r="E32" s="8">
        <f>Tabla3812[[#This Row],[GENERO]]</f>
        <v>0</v>
      </c>
      <c r="F32" s="8" t="e">
        <f>Tabla3812[[#This Row],[CATEGORIA]]</f>
        <v>#VALUE!</v>
      </c>
      <c r="G32" s="8" t="str">
        <f>Tabla3812[[#This Row],[NACIMIENTO]]</f>
        <v>//</v>
      </c>
      <c r="H32" s="8" t="e">
        <f>Tabla3812[[#This Row],[EDAD]]</f>
        <v>#VALUE!</v>
      </c>
      <c r="I32" s="8" t="str">
        <f>Tabla3812[[#This Row],[MUNICIPIO]]</f>
        <v/>
      </c>
      <c r="J32" s="8">
        <f>Tabla3812[[#This Row],[ESTADO DEL DEPORTISTA]]</f>
        <v>0</v>
      </c>
      <c r="K32" s="8">
        <f>'PLANILLA UNICA'!$I$3</f>
        <v>0</v>
      </c>
    </row>
    <row r="33" spans="1:11" x14ac:dyDescent="0.3">
      <c r="A33" s="14">
        <v>26</v>
      </c>
      <c r="B33" s="15">
        <f>Tabla3812[[#This Row],[NUMERO DE DOCUMENTO ]]</f>
        <v>0</v>
      </c>
      <c r="C33" s="8" t="str">
        <f>UPPER(TRIM(SUBSTITUTE(SUBSTITUTE(SUBSTITUTE(SUBSTITUTE(SUBSTITUTE(SUBSTITUTE(SUBSTITUTE(SUBSTITUTE(SUBSTITUTE(SUBSTITUTE('PLANILLA UNICA'!B33,"á","a"),"é","e"),"í","i"),"ó","o"),"ú","u"),"Á","A"),"É","E"),"Í","I"),"Ó","O"),"Ú","U")))</f>
        <v/>
      </c>
      <c r="D33" s="8" t="str">
        <f>Tabla3812[[#This Row],[CLUB/ESCUELA]]</f>
        <v/>
      </c>
      <c r="E33" s="8">
        <f>Tabla3812[[#This Row],[GENERO]]</f>
        <v>0</v>
      </c>
      <c r="F33" s="8" t="e">
        <f>Tabla3812[[#This Row],[CATEGORIA]]</f>
        <v>#VALUE!</v>
      </c>
      <c r="G33" s="8" t="str">
        <f>Tabla3812[[#This Row],[NACIMIENTO]]</f>
        <v>//</v>
      </c>
      <c r="H33" s="8" t="e">
        <f>Tabla3812[[#This Row],[EDAD]]</f>
        <v>#VALUE!</v>
      </c>
      <c r="I33" s="8" t="str">
        <f>Tabla3812[[#This Row],[MUNICIPIO]]</f>
        <v/>
      </c>
      <c r="J33" s="8">
        <f>Tabla3812[[#This Row],[ESTADO DEL DEPORTISTA]]</f>
        <v>0</v>
      </c>
      <c r="K33" s="8">
        <f>'PLANILLA UNICA'!$I$3</f>
        <v>0</v>
      </c>
    </row>
    <row r="34" spans="1:11" x14ac:dyDescent="0.3">
      <c r="A34" s="14">
        <v>27</v>
      </c>
      <c r="B34" s="15">
        <f>Tabla3812[[#This Row],[NUMERO DE DOCUMENTO ]]</f>
        <v>0</v>
      </c>
      <c r="C34" s="8" t="str">
        <f>UPPER(TRIM(SUBSTITUTE(SUBSTITUTE(SUBSTITUTE(SUBSTITUTE(SUBSTITUTE(SUBSTITUTE(SUBSTITUTE(SUBSTITUTE(SUBSTITUTE(SUBSTITUTE('PLANILLA UNICA'!B34,"á","a"),"é","e"),"í","i"),"ó","o"),"ú","u"),"Á","A"),"É","E"),"Í","I"),"Ó","O"),"Ú","U")))</f>
        <v/>
      </c>
      <c r="D34" s="8" t="str">
        <f>Tabla3812[[#This Row],[CLUB/ESCUELA]]</f>
        <v/>
      </c>
      <c r="E34" s="8">
        <f>Tabla3812[[#This Row],[GENERO]]</f>
        <v>0</v>
      </c>
      <c r="F34" s="8" t="e">
        <f>Tabla3812[[#This Row],[CATEGORIA]]</f>
        <v>#VALUE!</v>
      </c>
      <c r="G34" s="8" t="str">
        <f>Tabla3812[[#This Row],[NACIMIENTO]]</f>
        <v>//</v>
      </c>
      <c r="H34" s="8" t="e">
        <f>Tabla3812[[#This Row],[EDAD]]</f>
        <v>#VALUE!</v>
      </c>
      <c r="I34" s="8" t="str">
        <f>Tabla3812[[#This Row],[MUNICIPIO]]</f>
        <v/>
      </c>
      <c r="J34" s="8">
        <f>Tabla3812[[#This Row],[ESTADO DEL DEPORTISTA]]</f>
        <v>0</v>
      </c>
      <c r="K34" s="8">
        <f>'PLANILLA UNICA'!$I$3</f>
        <v>0</v>
      </c>
    </row>
    <row r="35" spans="1:11" x14ac:dyDescent="0.3">
      <c r="A35" s="14">
        <v>28</v>
      </c>
      <c r="B35" s="15">
        <f>Tabla3812[[#This Row],[NUMERO DE DOCUMENTO ]]</f>
        <v>0</v>
      </c>
      <c r="C35" s="8" t="str">
        <f>UPPER(TRIM(SUBSTITUTE(SUBSTITUTE(SUBSTITUTE(SUBSTITUTE(SUBSTITUTE(SUBSTITUTE(SUBSTITUTE(SUBSTITUTE(SUBSTITUTE(SUBSTITUTE('PLANILLA UNICA'!B35,"á","a"),"é","e"),"í","i"),"ó","o"),"ú","u"),"Á","A"),"É","E"),"Í","I"),"Ó","O"),"Ú","U")))</f>
        <v/>
      </c>
      <c r="D35" s="8" t="str">
        <f>Tabla3812[[#This Row],[CLUB/ESCUELA]]</f>
        <v/>
      </c>
      <c r="E35" s="8">
        <f>Tabla3812[[#This Row],[GENERO]]</f>
        <v>0</v>
      </c>
      <c r="F35" s="8" t="e">
        <f>Tabla3812[[#This Row],[CATEGORIA]]</f>
        <v>#VALUE!</v>
      </c>
      <c r="G35" s="8" t="str">
        <f>Tabla3812[[#This Row],[NACIMIENTO]]</f>
        <v>//</v>
      </c>
      <c r="H35" s="8" t="e">
        <f>Tabla3812[[#This Row],[EDAD]]</f>
        <v>#VALUE!</v>
      </c>
      <c r="I35" s="8" t="str">
        <f>Tabla3812[[#This Row],[MUNICIPIO]]</f>
        <v/>
      </c>
      <c r="J35" s="8">
        <f>Tabla3812[[#This Row],[ESTADO DEL DEPORTISTA]]</f>
        <v>0</v>
      </c>
      <c r="K35" s="8">
        <f>'PLANILLA UNICA'!$I$3</f>
        <v>0</v>
      </c>
    </row>
    <row r="36" spans="1:11" x14ac:dyDescent="0.3">
      <c r="A36" s="14">
        <v>29</v>
      </c>
      <c r="B36" s="15">
        <f>Tabla3812[[#This Row],[NUMERO DE DOCUMENTO ]]</f>
        <v>0</v>
      </c>
      <c r="C36" s="8" t="str">
        <f>UPPER(TRIM(SUBSTITUTE(SUBSTITUTE(SUBSTITUTE(SUBSTITUTE(SUBSTITUTE(SUBSTITUTE(SUBSTITUTE(SUBSTITUTE(SUBSTITUTE(SUBSTITUTE('PLANILLA UNICA'!B36,"á","a"),"é","e"),"í","i"),"ó","o"),"ú","u"),"Á","A"),"É","E"),"Í","I"),"Ó","O"),"Ú","U")))</f>
        <v/>
      </c>
      <c r="D36" s="8" t="str">
        <f>Tabla3812[[#This Row],[CLUB/ESCUELA]]</f>
        <v/>
      </c>
      <c r="E36" s="8">
        <f>Tabla3812[[#This Row],[GENERO]]</f>
        <v>0</v>
      </c>
      <c r="F36" s="8" t="e">
        <f>Tabla3812[[#This Row],[CATEGORIA]]</f>
        <v>#VALUE!</v>
      </c>
      <c r="G36" s="8" t="str">
        <f>Tabla3812[[#This Row],[NACIMIENTO]]</f>
        <v>//</v>
      </c>
      <c r="H36" s="8" t="e">
        <f>Tabla3812[[#This Row],[EDAD]]</f>
        <v>#VALUE!</v>
      </c>
      <c r="I36" s="8" t="str">
        <f>Tabla3812[[#This Row],[MUNICIPIO]]</f>
        <v/>
      </c>
      <c r="J36" s="8">
        <f>Tabla3812[[#This Row],[ESTADO DEL DEPORTISTA]]</f>
        <v>0</v>
      </c>
      <c r="K36" s="8">
        <f>'PLANILLA UNICA'!$I$3</f>
        <v>0</v>
      </c>
    </row>
    <row r="37" spans="1:11" x14ac:dyDescent="0.3">
      <c r="A37" s="14">
        <v>30</v>
      </c>
      <c r="B37" s="15">
        <f>Tabla3812[[#This Row],[NUMERO DE DOCUMENTO ]]</f>
        <v>0</v>
      </c>
      <c r="C37" s="8" t="str">
        <f>UPPER(TRIM(SUBSTITUTE(SUBSTITUTE(SUBSTITUTE(SUBSTITUTE(SUBSTITUTE(SUBSTITUTE(SUBSTITUTE(SUBSTITUTE(SUBSTITUTE(SUBSTITUTE('PLANILLA UNICA'!B37,"á","a"),"é","e"),"í","i"),"ó","o"),"ú","u"),"Á","A"),"É","E"),"Í","I"),"Ó","O"),"Ú","U")))</f>
        <v/>
      </c>
      <c r="D37" s="8" t="str">
        <f>Tabla3812[[#This Row],[CLUB/ESCUELA]]</f>
        <v/>
      </c>
      <c r="E37" s="8">
        <f>Tabla3812[[#This Row],[GENERO]]</f>
        <v>0</v>
      </c>
      <c r="F37" s="8" t="e">
        <f>Tabla3812[[#This Row],[CATEGORIA]]</f>
        <v>#VALUE!</v>
      </c>
      <c r="G37" s="8" t="str">
        <f>Tabla3812[[#This Row],[NACIMIENTO]]</f>
        <v>//</v>
      </c>
      <c r="H37" s="8" t="e">
        <f>Tabla3812[[#This Row],[EDAD]]</f>
        <v>#VALUE!</v>
      </c>
      <c r="I37" s="8" t="str">
        <f>Tabla3812[[#This Row],[MUNICIPIO]]</f>
        <v/>
      </c>
      <c r="J37" s="8">
        <f>Tabla3812[[#This Row],[ESTADO DEL DEPORTISTA]]</f>
        <v>0</v>
      </c>
      <c r="K37" s="8">
        <f>'PLANILLA UNICA'!$I$3</f>
        <v>0</v>
      </c>
    </row>
    <row r="38" spans="1:11" x14ac:dyDescent="0.3">
      <c r="A38" s="14">
        <v>31</v>
      </c>
      <c r="B38" s="15">
        <f>Tabla3812[[#This Row],[NUMERO DE DOCUMENTO ]]</f>
        <v>0</v>
      </c>
      <c r="C38" s="8" t="str">
        <f>UPPER(TRIM(SUBSTITUTE(SUBSTITUTE(SUBSTITUTE(SUBSTITUTE(SUBSTITUTE(SUBSTITUTE(SUBSTITUTE(SUBSTITUTE(SUBSTITUTE(SUBSTITUTE('PLANILLA UNICA'!B38,"á","a"),"é","e"),"í","i"),"ó","o"),"ú","u"),"Á","A"),"É","E"),"Í","I"),"Ó","O"),"Ú","U")))</f>
        <v/>
      </c>
      <c r="D38" s="8" t="str">
        <f>Tabla3812[[#This Row],[CLUB/ESCUELA]]</f>
        <v/>
      </c>
      <c r="E38" s="8">
        <f>Tabla3812[[#This Row],[GENERO]]</f>
        <v>0</v>
      </c>
      <c r="F38" s="8" t="e">
        <f>Tabla3812[[#This Row],[CATEGORIA]]</f>
        <v>#VALUE!</v>
      </c>
      <c r="G38" s="8" t="str">
        <f>Tabla3812[[#This Row],[NACIMIENTO]]</f>
        <v>//</v>
      </c>
      <c r="H38" s="8" t="e">
        <f>Tabla3812[[#This Row],[EDAD]]</f>
        <v>#VALUE!</v>
      </c>
      <c r="I38" s="8" t="str">
        <f>Tabla3812[[#This Row],[MUNICIPIO]]</f>
        <v/>
      </c>
      <c r="J38" s="8">
        <f>Tabla3812[[#This Row],[ESTADO DEL DEPORTISTA]]</f>
        <v>0</v>
      </c>
      <c r="K38" s="8">
        <f>'PLANILLA UNICA'!$I$3</f>
        <v>0</v>
      </c>
    </row>
    <row r="39" spans="1:11" x14ac:dyDescent="0.3">
      <c r="A39" s="14">
        <v>32</v>
      </c>
      <c r="B39" s="15">
        <f>Tabla3812[[#This Row],[NUMERO DE DOCUMENTO ]]</f>
        <v>0</v>
      </c>
      <c r="C39" s="8" t="str">
        <f>UPPER(TRIM(SUBSTITUTE(SUBSTITUTE(SUBSTITUTE(SUBSTITUTE(SUBSTITUTE(SUBSTITUTE(SUBSTITUTE(SUBSTITUTE(SUBSTITUTE(SUBSTITUTE('PLANILLA UNICA'!B39,"á","a"),"é","e"),"í","i"),"ó","o"),"ú","u"),"Á","A"),"É","E"),"Í","I"),"Ó","O"),"Ú","U")))</f>
        <v/>
      </c>
      <c r="D39" s="8" t="str">
        <f>Tabla3812[[#This Row],[CLUB/ESCUELA]]</f>
        <v/>
      </c>
      <c r="E39" s="8">
        <f>Tabla3812[[#This Row],[GENERO]]</f>
        <v>0</v>
      </c>
      <c r="F39" s="8" t="e">
        <f>Tabla3812[[#This Row],[CATEGORIA]]</f>
        <v>#VALUE!</v>
      </c>
      <c r="G39" s="8" t="str">
        <f>Tabla3812[[#This Row],[NACIMIENTO]]</f>
        <v>//</v>
      </c>
      <c r="H39" s="8" t="e">
        <f>Tabla3812[[#This Row],[EDAD]]</f>
        <v>#VALUE!</v>
      </c>
      <c r="I39" s="8" t="str">
        <f>Tabla3812[[#This Row],[MUNICIPIO]]</f>
        <v/>
      </c>
      <c r="J39" s="8">
        <f>Tabla3812[[#This Row],[ESTADO DEL DEPORTISTA]]</f>
        <v>0</v>
      </c>
      <c r="K39" s="8">
        <f>'PLANILLA UNICA'!$I$3</f>
        <v>0</v>
      </c>
    </row>
    <row r="40" spans="1:11" x14ac:dyDescent="0.3">
      <c r="A40" s="14">
        <v>33</v>
      </c>
      <c r="B40" s="15">
        <f>Tabla3812[[#This Row],[NUMERO DE DOCUMENTO ]]</f>
        <v>0</v>
      </c>
      <c r="C40" s="8" t="str">
        <f>UPPER(TRIM(SUBSTITUTE(SUBSTITUTE(SUBSTITUTE(SUBSTITUTE(SUBSTITUTE(SUBSTITUTE(SUBSTITUTE(SUBSTITUTE(SUBSTITUTE(SUBSTITUTE('PLANILLA UNICA'!B40,"á","a"),"é","e"),"í","i"),"ó","o"),"ú","u"),"Á","A"),"É","E"),"Í","I"),"Ó","O"),"Ú","U")))</f>
        <v/>
      </c>
      <c r="D40" s="8" t="str">
        <f>Tabla3812[[#This Row],[CLUB/ESCUELA]]</f>
        <v/>
      </c>
      <c r="E40" s="8">
        <f>Tabla3812[[#This Row],[GENERO]]</f>
        <v>0</v>
      </c>
      <c r="F40" s="8" t="e">
        <f>Tabla3812[[#This Row],[CATEGORIA]]</f>
        <v>#VALUE!</v>
      </c>
      <c r="G40" s="8" t="str">
        <f>Tabla3812[[#This Row],[NACIMIENTO]]</f>
        <v>//</v>
      </c>
      <c r="H40" s="8" t="e">
        <f>Tabla3812[[#This Row],[EDAD]]</f>
        <v>#VALUE!</v>
      </c>
      <c r="I40" s="8" t="str">
        <f>Tabla3812[[#This Row],[MUNICIPIO]]</f>
        <v/>
      </c>
      <c r="J40" s="8">
        <f>Tabla3812[[#This Row],[ESTADO DEL DEPORTISTA]]</f>
        <v>0</v>
      </c>
      <c r="K40" s="8">
        <f>'PLANILLA UNICA'!$I$3</f>
        <v>0</v>
      </c>
    </row>
    <row r="41" spans="1:11" x14ac:dyDescent="0.3">
      <c r="A41" s="14">
        <v>34</v>
      </c>
      <c r="B41" s="15">
        <f>Tabla3812[[#This Row],[NUMERO DE DOCUMENTO ]]</f>
        <v>0</v>
      </c>
      <c r="C41" s="8" t="str">
        <f>UPPER(TRIM(SUBSTITUTE(SUBSTITUTE(SUBSTITUTE(SUBSTITUTE(SUBSTITUTE(SUBSTITUTE(SUBSTITUTE(SUBSTITUTE(SUBSTITUTE(SUBSTITUTE('PLANILLA UNICA'!B41,"á","a"),"é","e"),"í","i"),"ó","o"),"ú","u"),"Á","A"),"É","E"),"Í","I"),"Ó","O"),"Ú","U")))</f>
        <v/>
      </c>
      <c r="D41" s="8" t="str">
        <f>Tabla3812[[#This Row],[CLUB/ESCUELA]]</f>
        <v/>
      </c>
      <c r="E41" s="8">
        <f>Tabla3812[[#This Row],[GENERO]]</f>
        <v>0</v>
      </c>
      <c r="F41" s="8" t="e">
        <f>Tabla3812[[#This Row],[CATEGORIA]]</f>
        <v>#VALUE!</v>
      </c>
      <c r="G41" s="8" t="str">
        <f>Tabla3812[[#This Row],[NACIMIENTO]]</f>
        <v>//</v>
      </c>
      <c r="H41" s="8" t="e">
        <f>Tabla3812[[#This Row],[EDAD]]</f>
        <v>#VALUE!</v>
      </c>
      <c r="I41" s="8" t="str">
        <f>Tabla3812[[#This Row],[MUNICIPIO]]</f>
        <v/>
      </c>
      <c r="J41" s="8">
        <f>Tabla3812[[#This Row],[ESTADO DEL DEPORTISTA]]</f>
        <v>0</v>
      </c>
      <c r="K41" s="8">
        <f>'PLANILLA UNICA'!$I$3</f>
        <v>0</v>
      </c>
    </row>
    <row r="42" spans="1:11" x14ac:dyDescent="0.3">
      <c r="A42" s="14">
        <v>35</v>
      </c>
      <c r="B42" s="15">
        <f>Tabla3812[[#This Row],[NUMERO DE DOCUMENTO ]]</f>
        <v>0</v>
      </c>
      <c r="C42" s="8" t="str">
        <f>UPPER(TRIM(SUBSTITUTE(SUBSTITUTE(SUBSTITUTE(SUBSTITUTE(SUBSTITUTE(SUBSTITUTE(SUBSTITUTE(SUBSTITUTE(SUBSTITUTE(SUBSTITUTE('PLANILLA UNICA'!B42,"á","a"),"é","e"),"í","i"),"ó","o"),"ú","u"),"Á","A"),"É","E"),"Í","I"),"Ó","O"),"Ú","U")))</f>
        <v/>
      </c>
      <c r="D42" s="8" t="str">
        <f>Tabla3812[[#This Row],[CLUB/ESCUELA]]</f>
        <v/>
      </c>
      <c r="E42" s="8">
        <f>Tabla3812[[#This Row],[GENERO]]</f>
        <v>0</v>
      </c>
      <c r="F42" s="8" t="e">
        <f>Tabla3812[[#This Row],[CATEGORIA]]</f>
        <v>#VALUE!</v>
      </c>
      <c r="G42" s="8" t="str">
        <f>Tabla3812[[#This Row],[NACIMIENTO]]</f>
        <v>//</v>
      </c>
      <c r="H42" s="8" t="e">
        <f>Tabla3812[[#This Row],[EDAD]]</f>
        <v>#VALUE!</v>
      </c>
      <c r="I42" s="8" t="str">
        <f>Tabla3812[[#This Row],[MUNICIPIO]]</f>
        <v/>
      </c>
      <c r="J42" s="8">
        <f>Tabla3812[[#This Row],[ESTADO DEL DEPORTISTA]]</f>
        <v>0</v>
      </c>
      <c r="K42" s="8">
        <f>'PLANILLA UNICA'!$I$3</f>
        <v>0</v>
      </c>
    </row>
    <row r="43" spans="1:11" x14ac:dyDescent="0.3">
      <c r="A43" s="14">
        <v>36</v>
      </c>
      <c r="B43" s="15">
        <f>Tabla3812[[#This Row],[NUMERO DE DOCUMENTO ]]</f>
        <v>0</v>
      </c>
      <c r="C43" s="8" t="str">
        <f>UPPER(TRIM(SUBSTITUTE(SUBSTITUTE(SUBSTITUTE(SUBSTITUTE(SUBSTITUTE(SUBSTITUTE(SUBSTITUTE(SUBSTITUTE(SUBSTITUTE(SUBSTITUTE('PLANILLA UNICA'!B43,"á","a"),"é","e"),"í","i"),"ó","o"),"ú","u"),"Á","A"),"É","E"),"Í","I"),"Ó","O"),"Ú","U")))</f>
        <v/>
      </c>
      <c r="D43" s="8" t="str">
        <f>Tabla3812[[#This Row],[CLUB/ESCUELA]]</f>
        <v/>
      </c>
      <c r="E43" s="8">
        <f>Tabla3812[[#This Row],[GENERO]]</f>
        <v>0</v>
      </c>
      <c r="F43" s="8" t="e">
        <f>Tabla3812[[#This Row],[CATEGORIA]]</f>
        <v>#VALUE!</v>
      </c>
      <c r="G43" s="8" t="str">
        <f>Tabla3812[[#This Row],[NACIMIENTO]]</f>
        <v>//</v>
      </c>
      <c r="H43" s="8" t="e">
        <f>Tabla3812[[#This Row],[EDAD]]</f>
        <v>#VALUE!</v>
      </c>
      <c r="I43" s="8" t="str">
        <f>Tabla3812[[#This Row],[MUNICIPIO]]</f>
        <v/>
      </c>
      <c r="J43" s="8">
        <f>Tabla3812[[#This Row],[ESTADO DEL DEPORTISTA]]</f>
        <v>0</v>
      </c>
      <c r="K43" s="8">
        <f>'PLANILLA UNICA'!$I$3</f>
        <v>0</v>
      </c>
    </row>
    <row r="44" spans="1:11" x14ac:dyDescent="0.3">
      <c r="A44" s="14">
        <v>37</v>
      </c>
      <c r="B44" s="15">
        <f>Tabla3812[[#This Row],[NUMERO DE DOCUMENTO ]]</f>
        <v>0</v>
      </c>
      <c r="C44" s="8" t="str">
        <f>UPPER(TRIM(SUBSTITUTE(SUBSTITUTE(SUBSTITUTE(SUBSTITUTE(SUBSTITUTE(SUBSTITUTE(SUBSTITUTE(SUBSTITUTE(SUBSTITUTE(SUBSTITUTE('PLANILLA UNICA'!B44,"á","a"),"é","e"),"í","i"),"ó","o"),"ú","u"),"Á","A"),"É","E"),"Í","I"),"Ó","O"),"Ú","U")))</f>
        <v/>
      </c>
      <c r="D44" s="8" t="str">
        <f>Tabla3812[[#This Row],[CLUB/ESCUELA]]</f>
        <v/>
      </c>
      <c r="E44" s="8">
        <f>Tabla3812[[#This Row],[GENERO]]</f>
        <v>0</v>
      </c>
      <c r="F44" s="8" t="e">
        <f>Tabla3812[[#This Row],[CATEGORIA]]</f>
        <v>#VALUE!</v>
      </c>
      <c r="G44" s="8" t="str">
        <f>Tabla3812[[#This Row],[NACIMIENTO]]</f>
        <v>//</v>
      </c>
      <c r="H44" s="8" t="e">
        <f>Tabla3812[[#This Row],[EDAD]]</f>
        <v>#VALUE!</v>
      </c>
      <c r="I44" s="8" t="str">
        <f>Tabla3812[[#This Row],[MUNICIPIO]]</f>
        <v/>
      </c>
      <c r="J44" s="8">
        <f>Tabla3812[[#This Row],[ESTADO DEL DEPORTISTA]]</f>
        <v>0</v>
      </c>
      <c r="K44" s="8">
        <f>'PLANILLA UNICA'!$I$3</f>
        <v>0</v>
      </c>
    </row>
    <row r="45" spans="1:11" x14ac:dyDescent="0.3">
      <c r="A45" s="14">
        <v>38</v>
      </c>
      <c r="B45" s="15">
        <f>Tabla3812[[#This Row],[NUMERO DE DOCUMENTO ]]</f>
        <v>0</v>
      </c>
      <c r="C45" s="8" t="str">
        <f>UPPER(TRIM(SUBSTITUTE(SUBSTITUTE(SUBSTITUTE(SUBSTITUTE(SUBSTITUTE(SUBSTITUTE(SUBSTITUTE(SUBSTITUTE(SUBSTITUTE(SUBSTITUTE('PLANILLA UNICA'!B45,"á","a"),"é","e"),"í","i"),"ó","o"),"ú","u"),"Á","A"),"É","E"),"Í","I"),"Ó","O"),"Ú","U")))</f>
        <v/>
      </c>
      <c r="D45" s="8" t="str">
        <f>Tabla3812[[#This Row],[CLUB/ESCUELA]]</f>
        <v/>
      </c>
      <c r="E45" s="8">
        <f>Tabla3812[[#This Row],[GENERO]]</f>
        <v>0</v>
      </c>
      <c r="F45" s="8" t="e">
        <f>Tabla3812[[#This Row],[CATEGORIA]]</f>
        <v>#VALUE!</v>
      </c>
      <c r="G45" s="8" t="str">
        <f>Tabla3812[[#This Row],[NACIMIENTO]]</f>
        <v>//</v>
      </c>
      <c r="H45" s="8" t="e">
        <f>Tabla3812[[#This Row],[EDAD]]</f>
        <v>#VALUE!</v>
      </c>
      <c r="I45" s="8" t="str">
        <f>Tabla3812[[#This Row],[MUNICIPIO]]</f>
        <v/>
      </c>
      <c r="J45" s="8">
        <f>Tabla3812[[#This Row],[ESTADO DEL DEPORTISTA]]</f>
        <v>0</v>
      </c>
      <c r="K45" s="8">
        <f>'PLANILLA UNICA'!$I$3</f>
        <v>0</v>
      </c>
    </row>
    <row r="46" spans="1:11" x14ac:dyDescent="0.3">
      <c r="A46" s="14">
        <v>39</v>
      </c>
      <c r="B46" s="15">
        <f>Tabla3812[[#This Row],[NUMERO DE DOCUMENTO ]]</f>
        <v>0</v>
      </c>
      <c r="C46" s="8" t="str">
        <f>UPPER(TRIM(SUBSTITUTE(SUBSTITUTE(SUBSTITUTE(SUBSTITUTE(SUBSTITUTE(SUBSTITUTE(SUBSTITUTE(SUBSTITUTE(SUBSTITUTE(SUBSTITUTE('PLANILLA UNICA'!B46,"á","a"),"é","e"),"í","i"),"ó","o"),"ú","u"),"Á","A"),"É","E"),"Í","I"),"Ó","O"),"Ú","U")))</f>
        <v/>
      </c>
      <c r="D46" s="8" t="str">
        <f>Tabla3812[[#This Row],[CLUB/ESCUELA]]</f>
        <v/>
      </c>
      <c r="E46" s="8">
        <f>Tabla3812[[#This Row],[GENERO]]</f>
        <v>0</v>
      </c>
      <c r="F46" s="8" t="e">
        <f>Tabla3812[[#This Row],[CATEGORIA]]</f>
        <v>#VALUE!</v>
      </c>
      <c r="G46" s="8" t="str">
        <f>Tabla3812[[#This Row],[NACIMIENTO]]</f>
        <v>//</v>
      </c>
      <c r="H46" s="8" t="e">
        <f>Tabla3812[[#This Row],[EDAD]]</f>
        <v>#VALUE!</v>
      </c>
      <c r="I46" s="8" t="str">
        <f>Tabla3812[[#This Row],[MUNICIPIO]]</f>
        <v/>
      </c>
      <c r="J46" s="8">
        <f>Tabla3812[[#This Row],[ESTADO DEL DEPORTISTA]]</f>
        <v>0</v>
      </c>
      <c r="K46" s="8">
        <f>'PLANILLA UNICA'!$I$3</f>
        <v>0</v>
      </c>
    </row>
    <row r="47" spans="1:11" x14ac:dyDescent="0.3">
      <c r="A47" s="14">
        <v>40</v>
      </c>
      <c r="B47" s="15">
        <f>Tabla3812[[#This Row],[NUMERO DE DOCUMENTO ]]</f>
        <v>0</v>
      </c>
      <c r="C47" s="8" t="str">
        <f>UPPER(TRIM(SUBSTITUTE(SUBSTITUTE(SUBSTITUTE(SUBSTITUTE(SUBSTITUTE(SUBSTITUTE(SUBSTITUTE(SUBSTITUTE(SUBSTITUTE(SUBSTITUTE('PLANILLA UNICA'!B47,"á","a"),"é","e"),"í","i"),"ó","o"),"ú","u"),"Á","A"),"É","E"),"Í","I"),"Ó","O"),"Ú","U")))</f>
        <v/>
      </c>
      <c r="D47" s="8" t="str">
        <f>Tabla3812[[#This Row],[CLUB/ESCUELA]]</f>
        <v/>
      </c>
      <c r="E47" s="8">
        <f>Tabla3812[[#This Row],[GENERO]]</f>
        <v>0</v>
      </c>
      <c r="F47" s="8" t="e">
        <f>Tabla3812[[#This Row],[CATEGORIA]]</f>
        <v>#VALUE!</v>
      </c>
      <c r="G47" s="8" t="str">
        <f>Tabla3812[[#This Row],[NACIMIENTO]]</f>
        <v>//</v>
      </c>
      <c r="H47" s="8" t="e">
        <f>Tabla3812[[#This Row],[EDAD]]</f>
        <v>#VALUE!</v>
      </c>
      <c r="I47" s="8" t="str">
        <f>Tabla3812[[#This Row],[MUNICIPIO]]</f>
        <v/>
      </c>
      <c r="J47" s="8">
        <f>Tabla3812[[#This Row],[ESTADO DEL DEPORTISTA]]</f>
        <v>0</v>
      </c>
      <c r="K47" s="8">
        <f>'PLANILLA UNICA'!$I$3</f>
        <v>0</v>
      </c>
    </row>
    <row r="48" spans="1:11" x14ac:dyDescent="0.3">
      <c r="A48" s="14">
        <v>41</v>
      </c>
      <c r="B48" s="15">
        <f>Tabla3812[[#This Row],[NUMERO DE DOCUMENTO ]]</f>
        <v>0</v>
      </c>
      <c r="C48" s="8" t="str">
        <f>UPPER(TRIM(SUBSTITUTE(SUBSTITUTE(SUBSTITUTE(SUBSTITUTE(SUBSTITUTE(SUBSTITUTE(SUBSTITUTE(SUBSTITUTE(SUBSTITUTE(SUBSTITUTE('PLANILLA UNICA'!B48,"á","a"),"é","e"),"í","i"),"ó","o"),"ú","u"),"Á","A"),"É","E"),"Í","I"),"Ó","O"),"Ú","U")))</f>
        <v/>
      </c>
      <c r="D48" s="8" t="str">
        <f>Tabla3812[[#This Row],[CLUB/ESCUELA]]</f>
        <v/>
      </c>
      <c r="E48" s="8">
        <f>Tabla3812[[#This Row],[GENERO]]</f>
        <v>0</v>
      </c>
      <c r="F48" s="8" t="e">
        <f>Tabla3812[[#This Row],[CATEGORIA]]</f>
        <v>#VALUE!</v>
      </c>
      <c r="G48" s="8" t="str">
        <f>Tabla3812[[#This Row],[NACIMIENTO]]</f>
        <v>//</v>
      </c>
      <c r="H48" s="8" t="e">
        <f>Tabla3812[[#This Row],[EDAD]]</f>
        <v>#VALUE!</v>
      </c>
      <c r="I48" s="8" t="str">
        <f>Tabla3812[[#This Row],[MUNICIPIO]]</f>
        <v/>
      </c>
      <c r="J48" s="8">
        <f>Tabla3812[[#This Row],[ESTADO DEL DEPORTISTA]]</f>
        <v>0</v>
      </c>
      <c r="K48" s="8">
        <f>'PLANILLA UNICA'!$I$3</f>
        <v>0</v>
      </c>
    </row>
    <row r="49" spans="1:11" x14ac:dyDescent="0.3">
      <c r="A49" s="14">
        <v>42</v>
      </c>
      <c r="B49" s="15">
        <f>Tabla3812[[#This Row],[NUMERO DE DOCUMENTO ]]</f>
        <v>0</v>
      </c>
      <c r="C49" s="8" t="str">
        <f>UPPER(TRIM(SUBSTITUTE(SUBSTITUTE(SUBSTITUTE(SUBSTITUTE(SUBSTITUTE(SUBSTITUTE(SUBSTITUTE(SUBSTITUTE(SUBSTITUTE(SUBSTITUTE('PLANILLA UNICA'!B49,"á","a"),"é","e"),"í","i"),"ó","o"),"ú","u"),"Á","A"),"É","E"),"Í","I"),"Ó","O"),"Ú","U")))</f>
        <v/>
      </c>
      <c r="D49" s="8" t="str">
        <f>Tabla3812[[#This Row],[CLUB/ESCUELA]]</f>
        <v/>
      </c>
      <c r="E49" s="8">
        <f>Tabla3812[[#This Row],[GENERO]]</f>
        <v>0</v>
      </c>
      <c r="F49" s="8" t="e">
        <f>Tabla3812[[#This Row],[CATEGORIA]]</f>
        <v>#VALUE!</v>
      </c>
      <c r="G49" s="8" t="str">
        <f>Tabla3812[[#This Row],[NACIMIENTO]]</f>
        <v>//</v>
      </c>
      <c r="H49" s="8" t="e">
        <f>Tabla3812[[#This Row],[EDAD]]</f>
        <v>#VALUE!</v>
      </c>
      <c r="I49" s="8" t="str">
        <f>Tabla3812[[#This Row],[MUNICIPIO]]</f>
        <v/>
      </c>
      <c r="J49" s="8">
        <f>Tabla3812[[#This Row],[ESTADO DEL DEPORTISTA]]</f>
        <v>0</v>
      </c>
      <c r="K49" s="8">
        <f>'PLANILLA UNICA'!$I$3</f>
        <v>0</v>
      </c>
    </row>
    <row r="50" spans="1:11" x14ac:dyDescent="0.3">
      <c r="A50" s="14">
        <v>43</v>
      </c>
      <c r="B50" s="15">
        <f>Tabla3812[[#This Row],[NUMERO DE DOCUMENTO ]]</f>
        <v>0</v>
      </c>
      <c r="C50" s="8" t="str">
        <f>UPPER(TRIM(SUBSTITUTE(SUBSTITUTE(SUBSTITUTE(SUBSTITUTE(SUBSTITUTE(SUBSTITUTE(SUBSTITUTE(SUBSTITUTE(SUBSTITUTE(SUBSTITUTE('PLANILLA UNICA'!B50,"á","a"),"é","e"),"í","i"),"ó","o"),"ú","u"),"Á","A"),"É","E"),"Í","I"),"Ó","O"),"Ú","U")))</f>
        <v/>
      </c>
      <c r="D50" s="8" t="str">
        <f>Tabla3812[[#This Row],[CLUB/ESCUELA]]</f>
        <v/>
      </c>
      <c r="E50" s="8">
        <f>Tabla3812[[#This Row],[GENERO]]</f>
        <v>0</v>
      </c>
      <c r="F50" s="8" t="e">
        <f>Tabla3812[[#This Row],[CATEGORIA]]</f>
        <v>#VALUE!</v>
      </c>
      <c r="G50" s="8" t="str">
        <f>Tabla3812[[#This Row],[NACIMIENTO]]</f>
        <v>//</v>
      </c>
      <c r="H50" s="8" t="e">
        <f>Tabla3812[[#This Row],[EDAD]]</f>
        <v>#VALUE!</v>
      </c>
      <c r="I50" s="8" t="str">
        <f>Tabla3812[[#This Row],[MUNICIPIO]]</f>
        <v/>
      </c>
      <c r="J50" s="8">
        <f>Tabla3812[[#This Row],[ESTADO DEL DEPORTISTA]]</f>
        <v>0</v>
      </c>
      <c r="K50" s="8">
        <f>'PLANILLA UNICA'!$I$3</f>
        <v>0</v>
      </c>
    </row>
    <row r="51" spans="1:11" x14ac:dyDescent="0.3">
      <c r="A51" s="14">
        <v>44</v>
      </c>
      <c r="B51" s="15">
        <f>Tabla3812[[#This Row],[NUMERO DE DOCUMENTO ]]</f>
        <v>0</v>
      </c>
      <c r="C51" s="8" t="str">
        <f>UPPER(TRIM(SUBSTITUTE(SUBSTITUTE(SUBSTITUTE(SUBSTITUTE(SUBSTITUTE(SUBSTITUTE(SUBSTITUTE(SUBSTITUTE(SUBSTITUTE(SUBSTITUTE('PLANILLA UNICA'!B51,"á","a"),"é","e"),"í","i"),"ó","o"),"ú","u"),"Á","A"),"É","E"),"Í","I"),"Ó","O"),"Ú","U")))</f>
        <v/>
      </c>
      <c r="D51" s="8" t="str">
        <f>Tabla3812[[#This Row],[CLUB/ESCUELA]]</f>
        <v/>
      </c>
      <c r="E51" s="8">
        <f>Tabla3812[[#This Row],[GENERO]]</f>
        <v>0</v>
      </c>
      <c r="F51" s="8" t="e">
        <f>Tabla3812[[#This Row],[CATEGORIA]]</f>
        <v>#VALUE!</v>
      </c>
      <c r="G51" s="8" t="str">
        <f>Tabla3812[[#This Row],[NACIMIENTO]]</f>
        <v>//</v>
      </c>
      <c r="H51" s="8" t="e">
        <f>Tabla3812[[#This Row],[EDAD]]</f>
        <v>#VALUE!</v>
      </c>
      <c r="I51" s="8" t="str">
        <f>Tabla3812[[#This Row],[MUNICIPIO]]</f>
        <v/>
      </c>
      <c r="J51" s="8">
        <f>Tabla3812[[#This Row],[ESTADO DEL DEPORTISTA]]</f>
        <v>0</v>
      </c>
      <c r="K51" s="8">
        <f>'PLANILLA UNICA'!$I$3</f>
        <v>0</v>
      </c>
    </row>
    <row r="52" spans="1:11" x14ac:dyDescent="0.3">
      <c r="A52" s="14">
        <v>45</v>
      </c>
      <c r="B52" s="15">
        <f>Tabla3812[[#This Row],[NUMERO DE DOCUMENTO ]]</f>
        <v>0</v>
      </c>
      <c r="C52" s="8" t="str">
        <f>UPPER(TRIM(SUBSTITUTE(SUBSTITUTE(SUBSTITUTE(SUBSTITUTE(SUBSTITUTE(SUBSTITUTE(SUBSTITUTE(SUBSTITUTE(SUBSTITUTE(SUBSTITUTE('PLANILLA UNICA'!B52,"á","a"),"é","e"),"í","i"),"ó","o"),"ú","u"),"Á","A"),"É","E"),"Í","I"),"Ó","O"),"Ú","U")))</f>
        <v/>
      </c>
      <c r="D52" s="8" t="str">
        <f>Tabla3812[[#This Row],[CLUB/ESCUELA]]</f>
        <v/>
      </c>
      <c r="E52" s="8">
        <f>Tabla3812[[#This Row],[GENERO]]</f>
        <v>0</v>
      </c>
      <c r="F52" s="8" t="e">
        <f>Tabla3812[[#This Row],[CATEGORIA]]</f>
        <v>#VALUE!</v>
      </c>
      <c r="G52" s="8" t="str">
        <f>Tabla3812[[#This Row],[NACIMIENTO]]</f>
        <v>//</v>
      </c>
      <c r="H52" s="8" t="e">
        <f>Tabla3812[[#This Row],[EDAD]]</f>
        <v>#VALUE!</v>
      </c>
      <c r="I52" s="8" t="str">
        <f>Tabla3812[[#This Row],[MUNICIPIO]]</f>
        <v/>
      </c>
      <c r="J52" s="8">
        <f>Tabla3812[[#This Row],[ESTADO DEL DEPORTISTA]]</f>
        <v>0</v>
      </c>
      <c r="K52" s="8">
        <f>'PLANILLA UNICA'!$I$3</f>
        <v>0</v>
      </c>
    </row>
    <row r="53" spans="1:11" x14ac:dyDescent="0.3">
      <c r="A53" s="14">
        <v>46</v>
      </c>
      <c r="B53" s="15">
        <f>Tabla3812[[#This Row],[NUMERO DE DOCUMENTO ]]</f>
        <v>0</v>
      </c>
      <c r="C53" s="8" t="str">
        <f>UPPER(TRIM(SUBSTITUTE(SUBSTITUTE(SUBSTITUTE(SUBSTITUTE(SUBSTITUTE(SUBSTITUTE(SUBSTITUTE(SUBSTITUTE(SUBSTITUTE(SUBSTITUTE('PLANILLA UNICA'!B53,"á","a"),"é","e"),"í","i"),"ó","o"),"ú","u"),"Á","A"),"É","E"),"Í","I"),"Ó","O"),"Ú","U")))</f>
        <v/>
      </c>
      <c r="D53" s="8" t="str">
        <f>Tabla3812[[#This Row],[CLUB/ESCUELA]]</f>
        <v/>
      </c>
      <c r="E53" s="8">
        <f>Tabla3812[[#This Row],[GENERO]]</f>
        <v>0</v>
      </c>
      <c r="F53" s="8" t="e">
        <f>Tabla3812[[#This Row],[CATEGORIA]]</f>
        <v>#VALUE!</v>
      </c>
      <c r="G53" s="8" t="str">
        <f>Tabla3812[[#This Row],[NACIMIENTO]]</f>
        <v>//</v>
      </c>
      <c r="H53" s="8" t="e">
        <f>Tabla3812[[#This Row],[EDAD]]</f>
        <v>#VALUE!</v>
      </c>
      <c r="I53" s="8" t="str">
        <f>Tabla3812[[#This Row],[MUNICIPIO]]</f>
        <v/>
      </c>
      <c r="J53" s="8">
        <f>Tabla3812[[#This Row],[ESTADO DEL DEPORTISTA]]</f>
        <v>0</v>
      </c>
      <c r="K53" s="8">
        <f>'PLANILLA UNICA'!$I$3</f>
        <v>0</v>
      </c>
    </row>
    <row r="54" spans="1:11" x14ac:dyDescent="0.3">
      <c r="A54" s="14">
        <v>47</v>
      </c>
      <c r="B54" s="15">
        <f>Tabla3812[[#This Row],[NUMERO DE DOCUMENTO ]]</f>
        <v>0</v>
      </c>
      <c r="C54" s="8" t="str">
        <f>UPPER(TRIM(SUBSTITUTE(SUBSTITUTE(SUBSTITUTE(SUBSTITUTE(SUBSTITUTE(SUBSTITUTE(SUBSTITUTE(SUBSTITUTE(SUBSTITUTE(SUBSTITUTE('PLANILLA UNICA'!B54,"á","a"),"é","e"),"í","i"),"ó","o"),"ú","u"),"Á","A"),"É","E"),"Í","I"),"Ó","O"),"Ú","U")))</f>
        <v/>
      </c>
      <c r="D54" s="8" t="str">
        <f>Tabla3812[[#This Row],[CLUB/ESCUELA]]</f>
        <v/>
      </c>
      <c r="E54" s="8">
        <f>Tabla3812[[#This Row],[GENERO]]</f>
        <v>0</v>
      </c>
      <c r="F54" s="8" t="e">
        <f>Tabla3812[[#This Row],[CATEGORIA]]</f>
        <v>#VALUE!</v>
      </c>
      <c r="G54" s="8" t="str">
        <f>Tabla3812[[#This Row],[NACIMIENTO]]</f>
        <v>//</v>
      </c>
      <c r="H54" s="8" t="e">
        <f>Tabla3812[[#This Row],[EDAD]]</f>
        <v>#VALUE!</v>
      </c>
      <c r="I54" s="8" t="str">
        <f>Tabla3812[[#This Row],[MUNICIPIO]]</f>
        <v/>
      </c>
      <c r="J54" s="8">
        <f>Tabla3812[[#This Row],[ESTADO DEL DEPORTISTA]]</f>
        <v>0</v>
      </c>
      <c r="K54" s="8">
        <f>'PLANILLA UNICA'!$I$3</f>
        <v>0</v>
      </c>
    </row>
    <row r="55" spans="1:11" x14ac:dyDescent="0.3">
      <c r="A55" s="14">
        <v>48</v>
      </c>
      <c r="B55" s="15">
        <f>Tabla3812[[#This Row],[NUMERO DE DOCUMENTO ]]</f>
        <v>0</v>
      </c>
      <c r="C55" s="8" t="str">
        <f>UPPER(TRIM(SUBSTITUTE(SUBSTITUTE(SUBSTITUTE(SUBSTITUTE(SUBSTITUTE(SUBSTITUTE(SUBSTITUTE(SUBSTITUTE(SUBSTITUTE(SUBSTITUTE('PLANILLA UNICA'!B55,"á","a"),"é","e"),"í","i"),"ó","o"),"ú","u"),"Á","A"),"É","E"),"Í","I"),"Ó","O"),"Ú","U")))</f>
        <v/>
      </c>
      <c r="D55" s="8" t="str">
        <f>Tabla3812[[#This Row],[CLUB/ESCUELA]]</f>
        <v/>
      </c>
      <c r="E55" s="8">
        <f>Tabla3812[[#This Row],[GENERO]]</f>
        <v>0</v>
      </c>
      <c r="F55" s="8" t="e">
        <f>Tabla3812[[#This Row],[CATEGORIA]]</f>
        <v>#VALUE!</v>
      </c>
      <c r="G55" s="8" t="str">
        <f>Tabla3812[[#This Row],[NACIMIENTO]]</f>
        <v>//</v>
      </c>
      <c r="H55" s="8" t="e">
        <f>Tabla3812[[#This Row],[EDAD]]</f>
        <v>#VALUE!</v>
      </c>
      <c r="I55" s="8" t="str">
        <f>Tabla3812[[#This Row],[MUNICIPIO]]</f>
        <v/>
      </c>
      <c r="J55" s="8">
        <f>Tabla3812[[#This Row],[ESTADO DEL DEPORTISTA]]</f>
        <v>0</v>
      </c>
      <c r="K55" s="8">
        <f>'PLANILLA UNICA'!$I$3</f>
        <v>0</v>
      </c>
    </row>
    <row r="56" spans="1:11" x14ac:dyDescent="0.3">
      <c r="A56" s="14">
        <v>49</v>
      </c>
      <c r="B56" s="15">
        <f>Tabla3812[[#This Row],[NUMERO DE DOCUMENTO ]]</f>
        <v>0</v>
      </c>
      <c r="C56" s="8" t="str">
        <f>UPPER(TRIM(SUBSTITUTE(SUBSTITUTE(SUBSTITUTE(SUBSTITUTE(SUBSTITUTE(SUBSTITUTE(SUBSTITUTE(SUBSTITUTE(SUBSTITUTE(SUBSTITUTE('PLANILLA UNICA'!B56,"á","a"),"é","e"),"í","i"),"ó","o"),"ú","u"),"Á","A"),"É","E"),"Í","I"),"Ó","O"),"Ú","U")))</f>
        <v/>
      </c>
      <c r="D56" s="8" t="str">
        <f>Tabla3812[[#This Row],[CLUB/ESCUELA]]</f>
        <v/>
      </c>
      <c r="E56" s="8">
        <f>Tabla3812[[#This Row],[GENERO]]</f>
        <v>0</v>
      </c>
      <c r="F56" s="8" t="e">
        <f>Tabla3812[[#This Row],[CATEGORIA]]</f>
        <v>#VALUE!</v>
      </c>
      <c r="G56" s="8" t="str">
        <f>Tabla3812[[#This Row],[NACIMIENTO]]</f>
        <v>//</v>
      </c>
      <c r="H56" s="8" t="e">
        <f>Tabla3812[[#This Row],[EDAD]]</f>
        <v>#VALUE!</v>
      </c>
      <c r="I56" s="8" t="str">
        <f>Tabla3812[[#This Row],[MUNICIPIO]]</f>
        <v/>
      </c>
      <c r="J56" s="8">
        <f>Tabla3812[[#This Row],[ESTADO DEL DEPORTISTA]]</f>
        <v>0</v>
      </c>
      <c r="K56" s="8">
        <f>'PLANILLA UNICA'!$I$3</f>
        <v>0</v>
      </c>
    </row>
    <row r="57" spans="1:11" x14ac:dyDescent="0.3">
      <c r="A57" s="14">
        <v>50</v>
      </c>
      <c r="B57" s="15">
        <f>Tabla3812[[#This Row],[NUMERO DE DOCUMENTO ]]</f>
        <v>0</v>
      </c>
      <c r="C57" s="8" t="str">
        <f>UPPER(TRIM(SUBSTITUTE(SUBSTITUTE(SUBSTITUTE(SUBSTITUTE(SUBSTITUTE(SUBSTITUTE(SUBSTITUTE(SUBSTITUTE(SUBSTITUTE(SUBSTITUTE('PLANILLA UNICA'!B57,"á","a"),"é","e"),"í","i"),"ó","o"),"ú","u"),"Á","A"),"É","E"),"Í","I"),"Ó","O"),"Ú","U")))</f>
        <v/>
      </c>
      <c r="D57" s="8" t="str">
        <f>Tabla3812[[#This Row],[CLUB/ESCUELA]]</f>
        <v/>
      </c>
      <c r="E57" s="8">
        <f>Tabla3812[[#This Row],[GENERO]]</f>
        <v>0</v>
      </c>
      <c r="F57" s="8" t="e">
        <f>Tabla3812[[#This Row],[CATEGORIA]]</f>
        <v>#VALUE!</v>
      </c>
      <c r="G57" s="8" t="str">
        <f>Tabla3812[[#This Row],[NACIMIENTO]]</f>
        <v>//</v>
      </c>
      <c r="H57" s="8" t="e">
        <f>Tabla3812[[#This Row],[EDAD]]</f>
        <v>#VALUE!</v>
      </c>
      <c r="I57" s="8" t="str">
        <f>Tabla3812[[#This Row],[MUNICIPIO]]</f>
        <v/>
      </c>
      <c r="J57" s="8">
        <f>Tabla3812[[#This Row],[ESTADO DEL DEPORTISTA]]</f>
        <v>0</v>
      </c>
      <c r="K57" s="8">
        <f>'PLANILLA UNICA'!$I$3</f>
        <v>0</v>
      </c>
    </row>
    <row r="58" spans="1:11" x14ac:dyDescent="0.3">
      <c r="A58" s="14">
        <v>51</v>
      </c>
      <c r="B58" s="15">
        <f>Tabla3812[[#This Row],[NUMERO DE DOCUMENTO ]]</f>
        <v>0</v>
      </c>
      <c r="C58" s="8" t="str">
        <f>UPPER(TRIM(SUBSTITUTE(SUBSTITUTE(SUBSTITUTE(SUBSTITUTE(SUBSTITUTE(SUBSTITUTE(SUBSTITUTE(SUBSTITUTE(SUBSTITUTE(SUBSTITUTE('PLANILLA UNICA'!B58,"á","a"),"é","e"),"í","i"),"ó","o"),"ú","u"),"Á","A"),"É","E"),"Í","I"),"Ó","O"),"Ú","U")))</f>
        <v/>
      </c>
      <c r="D58" s="8" t="str">
        <f>Tabla3812[[#This Row],[CLUB/ESCUELA]]</f>
        <v/>
      </c>
      <c r="E58" s="8">
        <f>Tabla3812[[#This Row],[GENERO]]</f>
        <v>0</v>
      </c>
      <c r="F58" s="8" t="e">
        <f>Tabla3812[[#This Row],[CATEGORIA]]</f>
        <v>#VALUE!</v>
      </c>
      <c r="G58" s="8" t="str">
        <f>Tabla3812[[#This Row],[NACIMIENTO]]</f>
        <v>//</v>
      </c>
      <c r="H58" s="8" t="e">
        <f>Tabla3812[[#This Row],[EDAD]]</f>
        <v>#VALUE!</v>
      </c>
      <c r="I58" s="8" t="str">
        <f>Tabla3812[[#This Row],[MUNICIPIO]]</f>
        <v/>
      </c>
      <c r="J58" s="8">
        <f>Tabla3812[[#This Row],[ESTADO DEL DEPORTISTA]]</f>
        <v>0</v>
      </c>
      <c r="K58" s="8">
        <f>'PLANILLA UNICA'!$I$3</f>
        <v>0</v>
      </c>
    </row>
    <row r="59" spans="1:11" x14ac:dyDescent="0.3">
      <c r="A59" s="14">
        <v>52</v>
      </c>
      <c r="B59" s="15">
        <f>Tabla3812[[#This Row],[NUMERO DE DOCUMENTO ]]</f>
        <v>0</v>
      </c>
      <c r="C59" s="8" t="str">
        <f>UPPER(TRIM(SUBSTITUTE(SUBSTITUTE(SUBSTITUTE(SUBSTITUTE(SUBSTITUTE(SUBSTITUTE(SUBSTITUTE(SUBSTITUTE(SUBSTITUTE(SUBSTITUTE('PLANILLA UNICA'!B59,"á","a"),"é","e"),"í","i"),"ó","o"),"ú","u"),"Á","A"),"É","E"),"Í","I"),"Ó","O"),"Ú","U")))</f>
        <v/>
      </c>
      <c r="D59" s="8" t="str">
        <f>Tabla3812[[#This Row],[CLUB/ESCUELA]]</f>
        <v/>
      </c>
      <c r="E59" s="8">
        <f>Tabla3812[[#This Row],[GENERO]]</f>
        <v>0</v>
      </c>
      <c r="F59" s="8" t="e">
        <f>Tabla3812[[#This Row],[CATEGORIA]]</f>
        <v>#VALUE!</v>
      </c>
      <c r="G59" s="8" t="str">
        <f>Tabla3812[[#This Row],[NACIMIENTO]]</f>
        <v>//</v>
      </c>
      <c r="H59" s="8" t="e">
        <f>Tabla3812[[#This Row],[EDAD]]</f>
        <v>#VALUE!</v>
      </c>
      <c r="I59" s="8" t="str">
        <f>Tabla3812[[#This Row],[MUNICIPIO]]</f>
        <v/>
      </c>
      <c r="J59" s="8">
        <f>Tabla3812[[#This Row],[ESTADO DEL DEPORTISTA]]</f>
        <v>0</v>
      </c>
      <c r="K59" s="8">
        <f>'PLANILLA UNICA'!$I$3</f>
        <v>0</v>
      </c>
    </row>
    <row r="60" spans="1:11" x14ac:dyDescent="0.3">
      <c r="A60" s="14">
        <v>53</v>
      </c>
      <c r="B60" s="15">
        <f>Tabla3812[[#This Row],[NUMERO DE DOCUMENTO ]]</f>
        <v>0</v>
      </c>
      <c r="C60" s="8" t="str">
        <f>UPPER(TRIM(SUBSTITUTE(SUBSTITUTE(SUBSTITUTE(SUBSTITUTE(SUBSTITUTE(SUBSTITUTE(SUBSTITUTE(SUBSTITUTE(SUBSTITUTE(SUBSTITUTE('PLANILLA UNICA'!B60,"á","a"),"é","e"),"í","i"),"ó","o"),"ú","u"),"Á","A"),"É","E"),"Í","I"),"Ó","O"),"Ú","U")))</f>
        <v/>
      </c>
      <c r="D60" s="8" t="str">
        <f>Tabla3812[[#This Row],[CLUB/ESCUELA]]</f>
        <v/>
      </c>
      <c r="E60" s="8">
        <f>Tabla3812[[#This Row],[GENERO]]</f>
        <v>0</v>
      </c>
      <c r="F60" s="8" t="e">
        <f>Tabla3812[[#This Row],[CATEGORIA]]</f>
        <v>#VALUE!</v>
      </c>
      <c r="G60" s="8" t="str">
        <f>Tabla3812[[#This Row],[NACIMIENTO]]</f>
        <v>//</v>
      </c>
      <c r="H60" s="8" t="e">
        <f>Tabla3812[[#This Row],[EDAD]]</f>
        <v>#VALUE!</v>
      </c>
      <c r="I60" s="8" t="str">
        <f>Tabla3812[[#This Row],[MUNICIPIO]]</f>
        <v/>
      </c>
      <c r="J60" s="8">
        <f>Tabla3812[[#This Row],[ESTADO DEL DEPORTISTA]]</f>
        <v>0</v>
      </c>
      <c r="K60" s="8">
        <f>'PLANILLA UNICA'!$I$3</f>
        <v>0</v>
      </c>
    </row>
    <row r="61" spans="1:11" x14ac:dyDescent="0.3">
      <c r="A61" s="14">
        <v>54</v>
      </c>
      <c r="B61" s="15">
        <f>Tabla3812[[#This Row],[NUMERO DE DOCUMENTO ]]</f>
        <v>0</v>
      </c>
      <c r="C61" s="8" t="str">
        <f>UPPER(TRIM(SUBSTITUTE(SUBSTITUTE(SUBSTITUTE(SUBSTITUTE(SUBSTITUTE(SUBSTITUTE(SUBSTITUTE(SUBSTITUTE(SUBSTITUTE(SUBSTITUTE('PLANILLA UNICA'!B61,"á","a"),"é","e"),"í","i"),"ó","o"),"ú","u"),"Á","A"),"É","E"),"Í","I"),"Ó","O"),"Ú","U")))</f>
        <v/>
      </c>
      <c r="D61" s="8" t="str">
        <f>Tabla3812[[#This Row],[CLUB/ESCUELA]]</f>
        <v/>
      </c>
      <c r="E61" s="8">
        <f>Tabla3812[[#This Row],[GENERO]]</f>
        <v>0</v>
      </c>
      <c r="F61" s="8" t="e">
        <f>Tabla3812[[#This Row],[CATEGORIA]]</f>
        <v>#VALUE!</v>
      </c>
      <c r="G61" s="8" t="str">
        <f>Tabla3812[[#This Row],[NACIMIENTO]]</f>
        <v>//</v>
      </c>
      <c r="H61" s="8" t="e">
        <f>Tabla3812[[#This Row],[EDAD]]</f>
        <v>#VALUE!</v>
      </c>
      <c r="I61" s="8" t="str">
        <f>Tabla3812[[#This Row],[MUNICIPIO]]</f>
        <v/>
      </c>
      <c r="J61" s="8">
        <f>Tabla3812[[#This Row],[ESTADO DEL DEPORTISTA]]</f>
        <v>0</v>
      </c>
      <c r="K61" s="8">
        <f>'PLANILLA UNICA'!$I$3</f>
        <v>0</v>
      </c>
    </row>
    <row r="62" spans="1:11" x14ac:dyDescent="0.3">
      <c r="A62" s="14">
        <v>55</v>
      </c>
      <c r="B62" s="15">
        <f>Tabla3812[[#This Row],[NUMERO DE DOCUMENTO ]]</f>
        <v>0</v>
      </c>
      <c r="C62" s="8" t="str">
        <f>UPPER(TRIM(SUBSTITUTE(SUBSTITUTE(SUBSTITUTE(SUBSTITUTE(SUBSTITUTE(SUBSTITUTE(SUBSTITUTE(SUBSTITUTE(SUBSTITUTE(SUBSTITUTE('PLANILLA UNICA'!B62,"á","a"),"é","e"),"í","i"),"ó","o"),"ú","u"),"Á","A"),"É","E"),"Í","I"),"Ó","O"),"Ú","U")))</f>
        <v/>
      </c>
      <c r="D62" s="8" t="str">
        <f>Tabla3812[[#This Row],[CLUB/ESCUELA]]</f>
        <v/>
      </c>
      <c r="E62" s="8">
        <f>Tabla3812[[#This Row],[GENERO]]</f>
        <v>0</v>
      </c>
      <c r="F62" s="8" t="e">
        <f>Tabla3812[[#This Row],[CATEGORIA]]</f>
        <v>#VALUE!</v>
      </c>
      <c r="G62" s="8" t="str">
        <f>Tabla3812[[#This Row],[NACIMIENTO]]</f>
        <v>//</v>
      </c>
      <c r="H62" s="8" t="e">
        <f>Tabla3812[[#This Row],[EDAD]]</f>
        <v>#VALUE!</v>
      </c>
      <c r="I62" s="8" t="str">
        <f>Tabla3812[[#This Row],[MUNICIPIO]]</f>
        <v/>
      </c>
      <c r="J62" s="8">
        <f>Tabla3812[[#This Row],[ESTADO DEL DEPORTISTA]]</f>
        <v>0</v>
      </c>
      <c r="K62" s="8">
        <f>'PLANILLA UNICA'!$I$3</f>
        <v>0</v>
      </c>
    </row>
    <row r="63" spans="1:11" x14ac:dyDescent="0.3">
      <c r="A63" s="14">
        <v>56</v>
      </c>
      <c r="B63" s="15">
        <f>Tabla3812[[#This Row],[NUMERO DE DOCUMENTO ]]</f>
        <v>0</v>
      </c>
      <c r="C63" s="8" t="str">
        <f>UPPER(TRIM(SUBSTITUTE(SUBSTITUTE(SUBSTITUTE(SUBSTITUTE(SUBSTITUTE(SUBSTITUTE(SUBSTITUTE(SUBSTITUTE(SUBSTITUTE(SUBSTITUTE('PLANILLA UNICA'!B63,"á","a"),"é","e"),"í","i"),"ó","o"),"ú","u"),"Á","A"),"É","E"),"Í","I"),"Ó","O"),"Ú","U")))</f>
        <v/>
      </c>
      <c r="D63" s="8" t="str">
        <f>Tabla3812[[#This Row],[CLUB/ESCUELA]]</f>
        <v/>
      </c>
      <c r="E63" s="8">
        <f>Tabla3812[[#This Row],[GENERO]]</f>
        <v>0</v>
      </c>
      <c r="F63" s="8" t="e">
        <f>Tabla3812[[#This Row],[CATEGORIA]]</f>
        <v>#VALUE!</v>
      </c>
      <c r="G63" s="8" t="str">
        <f>Tabla3812[[#This Row],[NACIMIENTO]]</f>
        <v>//</v>
      </c>
      <c r="H63" s="8" t="e">
        <f>Tabla3812[[#This Row],[EDAD]]</f>
        <v>#VALUE!</v>
      </c>
      <c r="I63" s="8" t="str">
        <f>Tabla3812[[#This Row],[MUNICIPIO]]</f>
        <v/>
      </c>
      <c r="J63" s="8">
        <f>Tabla3812[[#This Row],[ESTADO DEL DEPORTISTA]]</f>
        <v>0</v>
      </c>
      <c r="K63" s="8">
        <f>'PLANILLA UNICA'!$I$3</f>
        <v>0</v>
      </c>
    </row>
    <row r="64" spans="1:11" x14ac:dyDescent="0.3">
      <c r="A64" s="14">
        <v>57</v>
      </c>
      <c r="B64" s="15">
        <f>Tabla3812[[#This Row],[NUMERO DE DOCUMENTO ]]</f>
        <v>0</v>
      </c>
      <c r="C64" s="8" t="str">
        <f>UPPER(TRIM(SUBSTITUTE(SUBSTITUTE(SUBSTITUTE(SUBSTITUTE(SUBSTITUTE(SUBSTITUTE(SUBSTITUTE(SUBSTITUTE(SUBSTITUTE(SUBSTITUTE('PLANILLA UNICA'!B64,"á","a"),"é","e"),"í","i"),"ó","o"),"ú","u"),"Á","A"),"É","E"),"Í","I"),"Ó","O"),"Ú","U")))</f>
        <v/>
      </c>
      <c r="D64" s="8" t="str">
        <f>Tabla3812[[#This Row],[CLUB/ESCUELA]]</f>
        <v/>
      </c>
      <c r="E64" s="8">
        <f>Tabla3812[[#This Row],[GENERO]]</f>
        <v>0</v>
      </c>
      <c r="F64" s="8" t="e">
        <f>Tabla3812[[#This Row],[CATEGORIA]]</f>
        <v>#VALUE!</v>
      </c>
      <c r="G64" s="8" t="str">
        <f>Tabla3812[[#This Row],[NACIMIENTO]]</f>
        <v>//</v>
      </c>
      <c r="H64" s="8" t="e">
        <f>Tabla3812[[#This Row],[EDAD]]</f>
        <v>#VALUE!</v>
      </c>
      <c r="I64" s="8" t="str">
        <f>Tabla3812[[#This Row],[MUNICIPIO]]</f>
        <v/>
      </c>
      <c r="J64" s="8">
        <f>Tabla3812[[#This Row],[ESTADO DEL DEPORTISTA]]</f>
        <v>0</v>
      </c>
      <c r="K64" s="8">
        <f>'PLANILLA UNICA'!$I$3</f>
        <v>0</v>
      </c>
    </row>
    <row r="65" spans="1:11" x14ac:dyDescent="0.3">
      <c r="A65" s="14">
        <v>58</v>
      </c>
      <c r="B65" s="15">
        <f>Tabla3812[[#This Row],[NUMERO DE DOCUMENTO ]]</f>
        <v>0</v>
      </c>
      <c r="C65" s="8" t="str">
        <f>UPPER(TRIM(SUBSTITUTE(SUBSTITUTE(SUBSTITUTE(SUBSTITUTE(SUBSTITUTE(SUBSTITUTE(SUBSTITUTE(SUBSTITUTE(SUBSTITUTE(SUBSTITUTE('PLANILLA UNICA'!B65,"á","a"),"é","e"),"í","i"),"ó","o"),"ú","u"),"Á","A"),"É","E"),"Í","I"),"Ó","O"),"Ú","U")))</f>
        <v/>
      </c>
      <c r="D65" s="8" t="str">
        <f>Tabla3812[[#This Row],[CLUB/ESCUELA]]</f>
        <v/>
      </c>
      <c r="E65" s="8">
        <f>Tabla3812[[#This Row],[GENERO]]</f>
        <v>0</v>
      </c>
      <c r="F65" s="8" t="e">
        <f>Tabla3812[[#This Row],[CATEGORIA]]</f>
        <v>#VALUE!</v>
      </c>
      <c r="G65" s="8" t="str">
        <f>Tabla3812[[#This Row],[NACIMIENTO]]</f>
        <v>//</v>
      </c>
      <c r="H65" s="8" t="e">
        <f>Tabla3812[[#This Row],[EDAD]]</f>
        <v>#VALUE!</v>
      </c>
      <c r="I65" s="8" t="str">
        <f>Tabla3812[[#This Row],[MUNICIPIO]]</f>
        <v/>
      </c>
      <c r="J65" s="8">
        <f>Tabla3812[[#This Row],[ESTADO DEL DEPORTISTA]]</f>
        <v>0</v>
      </c>
      <c r="K65" s="8">
        <f>'PLANILLA UNICA'!$I$3</f>
        <v>0</v>
      </c>
    </row>
    <row r="66" spans="1:11" x14ac:dyDescent="0.3">
      <c r="A66" s="14">
        <v>59</v>
      </c>
      <c r="B66" s="15">
        <f>Tabla3812[[#This Row],[NUMERO DE DOCUMENTO ]]</f>
        <v>0</v>
      </c>
      <c r="C66" s="8" t="str">
        <f>UPPER(TRIM(SUBSTITUTE(SUBSTITUTE(SUBSTITUTE(SUBSTITUTE(SUBSTITUTE(SUBSTITUTE(SUBSTITUTE(SUBSTITUTE(SUBSTITUTE(SUBSTITUTE('PLANILLA UNICA'!B66,"á","a"),"é","e"),"í","i"),"ó","o"),"ú","u"),"Á","A"),"É","E"),"Í","I"),"Ó","O"),"Ú","U")))</f>
        <v/>
      </c>
      <c r="D66" s="8" t="str">
        <f>Tabla3812[[#This Row],[CLUB/ESCUELA]]</f>
        <v/>
      </c>
      <c r="E66" s="8">
        <f>Tabla3812[[#This Row],[GENERO]]</f>
        <v>0</v>
      </c>
      <c r="F66" s="8" t="e">
        <f>Tabla3812[[#This Row],[CATEGORIA]]</f>
        <v>#VALUE!</v>
      </c>
      <c r="G66" s="8" t="str">
        <f>Tabla3812[[#This Row],[NACIMIENTO]]</f>
        <v>//</v>
      </c>
      <c r="H66" s="8" t="e">
        <f>Tabla3812[[#This Row],[EDAD]]</f>
        <v>#VALUE!</v>
      </c>
      <c r="I66" s="8" t="str">
        <f>Tabla3812[[#This Row],[MUNICIPIO]]</f>
        <v/>
      </c>
      <c r="J66" s="8">
        <f>Tabla3812[[#This Row],[ESTADO DEL DEPORTISTA]]</f>
        <v>0</v>
      </c>
      <c r="K66" s="8">
        <f>'PLANILLA UNICA'!$I$3</f>
        <v>0</v>
      </c>
    </row>
    <row r="67" spans="1:11" x14ac:dyDescent="0.3">
      <c r="A67" s="14">
        <v>60</v>
      </c>
      <c r="B67" s="15">
        <f>Tabla3812[[#This Row],[NUMERO DE DOCUMENTO ]]</f>
        <v>0</v>
      </c>
      <c r="C67" s="8" t="str">
        <f>UPPER(TRIM(SUBSTITUTE(SUBSTITUTE(SUBSTITUTE(SUBSTITUTE(SUBSTITUTE(SUBSTITUTE(SUBSTITUTE(SUBSTITUTE(SUBSTITUTE(SUBSTITUTE('PLANILLA UNICA'!B67,"á","a"),"é","e"),"í","i"),"ó","o"),"ú","u"),"Á","A"),"É","E"),"Í","I"),"Ó","O"),"Ú","U")))</f>
        <v/>
      </c>
      <c r="D67" s="8" t="str">
        <f>Tabla3812[[#This Row],[CLUB/ESCUELA]]</f>
        <v/>
      </c>
      <c r="E67" s="8">
        <f>Tabla3812[[#This Row],[GENERO]]</f>
        <v>0</v>
      </c>
      <c r="F67" s="8" t="e">
        <f>Tabla3812[[#This Row],[CATEGORIA]]</f>
        <v>#VALUE!</v>
      </c>
      <c r="G67" s="8" t="str">
        <f>Tabla3812[[#This Row],[NACIMIENTO]]</f>
        <v>//</v>
      </c>
      <c r="H67" s="8" t="e">
        <f>Tabla3812[[#This Row],[EDAD]]</f>
        <v>#VALUE!</v>
      </c>
      <c r="I67" s="8" t="str">
        <f>Tabla3812[[#This Row],[MUNICIPIO]]</f>
        <v/>
      </c>
      <c r="J67" s="8">
        <f>Tabla3812[[#This Row],[ESTADO DEL DEPORTISTA]]</f>
        <v>0</v>
      </c>
      <c r="K67" s="8">
        <f>'PLANILLA UNICA'!$I$3</f>
        <v>0</v>
      </c>
    </row>
    <row r="68" spans="1:11" x14ac:dyDescent="0.3">
      <c r="A68" s="14">
        <v>61</v>
      </c>
      <c r="B68" s="15">
        <f>Tabla3812[[#This Row],[NUMERO DE DOCUMENTO ]]</f>
        <v>0</v>
      </c>
      <c r="C68" s="8" t="str">
        <f>UPPER(TRIM(SUBSTITUTE(SUBSTITUTE(SUBSTITUTE(SUBSTITUTE(SUBSTITUTE(SUBSTITUTE(SUBSTITUTE(SUBSTITUTE(SUBSTITUTE(SUBSTITUTE('PLANILLA UNICA'!B68,"á","a"),"é","e"),"í","i"),"ó","o"),"ú","u"),"Á","A"),"É","E"),"Í","I"),"Ó","O"),"Ú","U")))</f>
        <v/>
      </c>
      <c r="D68" s="8" t="str">
        <f>Tabla3812[[#This Row],[CLUB/ESCUELA]]</f>
        <v/>
      </c>
      <c r="E68" s="8">
        <f>Tabla3812[[#This Row],[GENERO]]</f>
        <v>0</v>
      </c>
      <c r="F68" s="8" t="e">
        <f>Tabla3812[[#This Row],[CATEGORIA]]</f>
        <v>#VALUE!</v>
      </c>
      <c r="G68" s="8" t="str">
        <f>Tabla3812[[#This Row],[NACIMIENTO]]</f>
        <v>//</v>
      </c>
      <c r="H68" s="8" t="e">
        <f>Tabla3812[[#This Row],[EDAD]]</f>
        <v>#VALUE!</v>
      </c>
      <c r="I68" s="8" t="str">
        <f>Tabla3812[[#This Row],[MUNICIPIO]]</f>
        <v/>
      </c>
      <c r="J68" s="8">
        <f>Tabla3812[[#This Row],[ESTADO DEL DEPORTISTA]]</f>
        <v>0</v>
      </c>
      <c r="K68" s="8">
        <f>'PLANILLA UNICA'!$I$3</f>
        <v>0</v>
      </c>
    </row>
    <row r="69" spans="1:11" x14ac:dyDescent="0.3">
      <c r="A69" s="14">
        <v>62</v>
      </c>
      <c r="B69" s="15">
        <f>Tabla3812[[#This Row],[NUMERO DE DOCUMENTO ]]</f>
        <v>0</v>
      </c>
      <c r="C69" s="8" t="str">
        <f>UPPER(TRIM(SUBSTITUTE(SUBSTITUTE(SUBSTITUTE(SUBSTITUTE(SUBSTITUTE(SUBSTITUTE(SUBSTITUTE(SUBSTITUTE(SUBSTITUTE(SUBSTITUTE('PLANILLA UNICA'!B69,"á","a"),"é","e"),"í","i"),"ó","o"),"ú","u"),"Á","A"),"É","E"),"Í","I"),"Ó","O"),"Ú","U")))</f>
        <v/>
      </c>
      <c r="D69" s="8" t="str">
        <f>Tabla3812[[#This Row],[CLUB/ESCUELA]]</f>
        <v/>
      </c>
      <c r="E69" s="8">
        <f>Tabla3812[[#This Row],[GENERO]]</f>
        <v>0</v>
      </c>
      <c r="F69" s="8" t="e">
        <f>Tabla3812[[#This Row],[CATEGORIA]]</f>
        <v>#VALUE!</v>
      </c>
      <c r="G69" s="8" t="str">
        <f>Tabla3812[[#This Row],[NACIMIENTO]]</f>
        <v>//</v>
      </c>
      <c r="H69" s="8" t="e">
        <f>Tabla3812[[#This Row],[EDAD]]</f>
        <v>#VALUE!</v>
      </c>
      <c r="I69" s="8" t="str">
        <f>Tabla3812[[#This Row],[MUNICIPIO]]</f>
        <v/>
      </c>
      <c r="J69" s="8">
        <f>Tabla3812[[#This Row],[ESTADO DEL DEPORTISTA]]</f>
        <v>0</v>
      </c>
      <c r="K69" s="8">
        <f>'PLANILLA UNICA'!$I$3</f>
        <v>0</v>
      </c>
    </row>
    <row r="70" spans="1:11" x14ac:dyDescent="0.3">
      <c r="A70" s="14">
        <v>63</v>
      </c>
      <c r="B70" s="15">
        <f>Tabla3812[[#This Row],[NUMERO DE DOCUMENTO ]]</f>
        <v>0</v>
      </c>
      <c r="C70" s="8" t="str">
        <f>UPPER(TRIM(SUBSTITUTE(SUBSTITUTE(SUBSTITUTE(SUBSTITUTE(SUBSTITUTE(SUBSTITUTE(SUBSTITUTE(SUBSTITUTE(SUBSTITUTE(SUBSTITUTE('PLANILLA UNICA'!B70,"á","a"),"é","e"),"í","i"),"ó","o"),"ú","u"),"Á","A"),"É","E"),"Í","I"),"Ó","O"),"Ú","U")))</f>
        <v/>
      </c>
      <c r="D70" s="8" t="str">
        <f>Tabla3812[[#This Row],[CLUB/ESCUELA]]</f>
        <v/>
      </c>
      <c r="E70" s="8">
        <f>Tabla3812[[#This Row],[GENERO]]</f>
        <v>0</v>
      </c>
      <c r="F70" s="8" t="e">
        <f>Tabla3812[[#This Row],[CATEGORIA]]</f>
        <v>#VALUE!</v>
      </c>
      <c r="G70" s="8" t="str">
        <f>Tabla3812[[#This Row],[NACIMIENTO]]</f>
        <v>//</v>
      </c>
      <c r="H70" s="8" t="e">
        <f>Tabla3812[[#This Row],[EDAD]]</f>
        <v>#VALUE!</v>
      </c>
      <c r="I70" s="8" t="str">
        <f>Tabla3812[[#This Row],[MUNICIPIO]]</f>
        <v/>
      </c>
      <c r="J70" s="8">
        <f>Tabla3812[[#This Row],[ESTADO DEL DEPORTISTA]]</f>
        <v>0</v>
      </c>
      <c r="K70" s="8">
        <f>'PLANILLA UNICA'!$I$3</f>
        <v>0</v>
      </c>
    </row>
    <row r="71" spans="1:11" x14ac:dyDescent="0.3">
      <c r="A71" s="14">
        <v>64</v>
      </c>
      <c r="B71" s="15">
        <f>Tabla3812[[#This Row],[NUMERO DE DOCUMENTO ]]</f>
        <v>0</v>
      </c>
      <c r="C71" s="8" t="str">
        <f>UPPER(TRIM(SUBSTITUTE(SUBSTITUTE(SUBSTITUTE(SUBSTITUTE(SUBSTITUTE(SUBSTITUTE(SUBSTITUTE(SUBSTITUTE(SUBSTITUTE(SUBSTITUTE('PLANILLA UNICA'!B71,"á","a"),"é","e"),"í","i"),"ó","o"),"ú","u"),"Á","A"),"É","E"),"Í","I"),"Ó","O"),"Ú","U")))</f>
        <v/>
      </c>
      <c r="D71" s="8" t="str">
        <f>Tabla3812[[#This Row],[CLUB/ESCUELA]]</f>
        <v/>
      </c>
      <c r="E71" s="8">
        <f>Tabla3812[[#This Row],[GENERO]]</f>
        <v>0</v>
      </c>
      <c r="F71" s="8" t="e">
        <f>Tabla3812[[#This Row],[CATEGORIA]]</f>
        <v>#VALUE!</v>
      </c>
      <c r="G71" s="8" t="str">
        <f>Tabla3812[[#This Row],[NACIMIENTO]]</f>
        <v>//</v>
      </c>
      <c r="H71" s="8" t="e">
        <f>Tabla3812[[#This Row],[EDAD]]</f>
        <v>#VALUE!</v>
      </c>
      <c r="I71" s="8" t="str">
        <f>Tabla3812[[#This Row],[MUNICIPIO]]</f>
        <v/>
      </c>
      <c r="J71" s="8">
        <f>Tabla3812[[#This Row],[ESTADO DEL DEPORTISTA]]</f>
        <v>0</v>
      </c>
      <c r="K71" s="8">
        <f>'PLANILLA UNICA'!$I$3</f>
        <v>0</v>
      </c>
    </row>
    <row r="72" spans="1:11" x14ac:dyDescent="0.3">
      <c r="A72" s="14">
        <v>65</v>
      </c>
      <c r="B72" s="15">
        <f>Tabla3812[[#This Row],[NUMERO DE DOCUMENTO ]]</f>
        <v>0</v>
      </c>
      <c r="C72" s="8" t="str">
        <f>UPPER(TRIM(SUBSTITUTE(SUBSTITUTE(SUBSTITUTE(SUBSTITUTE(SUBSTITUTE(SUBSTITUTE(SUBSTITUTE(SUBSTITUTE(SUBSTITUTE(SUBSTITUTE('PLANILLA UNICA'!B72,"á","a"),"é","e"),"í","i"),"ó","o"),"ú","u"),"Á","A"),"É","E"),"Í","I"),"Ó","O"),"Ú","U")))</f>
        <v/>
      </c>
      <c r="D72" s="8" t="str">
        <f>Tabla3812[[#This Row],[CLUB/ESCUELA]]</f>
        <v/>
      </c>
      <c r="E72" s="8">
        <f>Tabla3812[[#This Row],[GENERO]]</f>
        <v>0</v>
      </c>
      <c r="F72" s="8" t="e">
        <f>Tabla3812[[#This Row],[CATEGORIA]]</f>
        <v>#VALUE!</v>
      </c>
      <c r="G72" s="8" t="str">
        <f>Tabla3812[[#This Row],[NACIMIENTO]]</f>
        <v>//</v>
      </c>
      <c r="H72" s="8" t="e">
        <f>Tabla3812[[#This Row],[EDAD]]</f>
        <v>#VALUE!</v>
      </c>
      <c r="I72" s="8" t="str">
        <f>Tabla3812[[#This Row],[MUNICIPIO]]</f>
        <v/>
      </c>
      <c r="J72" s="8">
        <f>Tabla3812[[#This Row],[ESTADO DEL DEPORTISTA]]</f>
        <v>0</v>
      </c>
      <c r="K72" s="8">
        <f>'PLANILLA UNICA'!$I$3</f>
        <v>0</v>
      </c>
    </row>
    <row r="73" spans="1:11" x14ac:dyDescent="0.3">
      <c r="A73" s="14">
        <v>66</v>
      </c>
      <c r="B73" s="15">
        <f>Tabla3812[[#This Row],[NUMERO DE DOCUMENTO ]]</f>
        <v>0</v>
      </c>
      <c r="C73" s="8" t="str">
        <f>UPPER(TRIM(SUBSTITUTE(SUBSTITUTE(SUBSTITUTE(SUBSTITUTE(SUBSTITUTE(SUBSTITUTE(SUBSTITUTE(SUBSTITUTE(SUBSTITUTE(SUBSTITUTE('PLANILLA UNICA'!B73,"á","a"),"é","e"),"í","i"),"ó","o"),"ú","u"),"Á","A"),"É","E"),"Í","I"),"Ó","O"),"Ú","U")))</f>
        <v/>
      </c>
      <c r="D73" s="8" t="str">
        <f>Tabla3812[[#This Row],[CLUB/ESCUELA]]</f>
        <v/>
      </c>
      <c r="E73" s="8">
        <f>Tabla3812[[#This Row],[GENERO]]</f>
        <v>0</v>
      </c>
      <c r="F73" s="8" t="e">
        <f>Tabla3812[[#This Row],[CATEGORIA]]</f>
        <v>#VALUE!</v>
      </c>
      <c r="G73" s="8" t="str">
        <f>Tabla3812[[#This Row],[NACIMIENTO]]</f>
        <v>//</v>
      </c>
      <c r="H73" s="8" t="e">
        <f>Tabla3812[[#This Row],[EDAD]]</f>
        <v>#VALUE!</v>
      </c>
      <c r="I73" s="8" t="str">
        <f>Tabla3812[[#This Row],[MUNICIPIO]]</f>
        <v/>
      </c>
      <c r="J73" s="8">
        <f>Tabla3812[[#This Row],[ESTADO DEL DEPORTISTA]]</f>
        <v>0</v>
      </c>
      <c r="K73" s="8">
        <f>'PLANILLA UNICA'!$I$3</f>
        <v>0</v>
      </c>
    </row>
    <row r="74" spans="1:11" x14ac:dyDescent="0.3">
      <c r="A74" s="14">
        <v>67</v>
      </c>
      <c r="B74" s="15">
        <f>Tabla3812[[#This Row],[NUMERO DE DOCUMENTO ]]</f>
        <v>0</v>
      </c>
      <c r="C74" s="8" t="str">
        <f>UPPER(TRIM(SUBSTITUTE(SUBSTITUTE(SUBSTITUTE(SUBSTITUTE(SUBSTITUTE(SUBSTITUTE(SUBSTITUTE(SUBSTITUTE(SUBSTITUTE(SUBSTITUTE('PLANILLA UNICA'!B74,"á","a"),"é","e"),"í","i"),"ó","o"),"ú","u"),"Á","A"),"É","E"),"Í","I"),"Ó","O"),"Ú","U")))</f>
        <v/>
      </c>
      <c r="D74" s="8" t="str">
        <f>Tabla3812[[#This Row],[CLUB/ESCUELA]]</f>
        <v/>
      </c>
      <c r="E74" s="8">
        <f>Tabla3812[[#This Row],[GENERO]]</f>
        <v>0</v>
      </c>
      <c r="F74" s="8" t="e">
        <f>Tabla3812[[#This Row],[CATEGORIA]]</f>
        <v>#VALUE!</v>
      </c>
      <c r="G74" s="8" t="str">
        <f>Tabla3812[[#This Row],[NACIMIENTO]]</f>
        <v>//</v>
      </c>
      <c r="H74" s="8" t="e">
        <f>Tabla3812[[#This Row],[EDAD]]</f>
        <v>#VALUE!</v>
      </c>
      <c r="I74" s="8" t="str">
        <f>Tabla3812[[#This Row],[MUNICIPIO]]</f>
        <v/>
      </c>
      <c r="J74" s="8">
        <f>Tabla3812[[#This Row],[ESTADO DEL DEPORTISTA]]</f>
        <v>0</v>
      </c>
      <c r="K74" s="8">
        <f>'PLANILLA UNICA'!$I$3</f>
        <v>0</v>
      </c>
    </row>
    <row r="75" spans="1:11" x14ac:dyDescent="0.3">
      <c r="A75" s="14">
        <v>68</v>
      </c>
      <c r="B75" s="15">
        <f>Tabla3812[[#This Row],[NUMERO DE DOCUMENTO ]]</f>
        <v>0</v>
      </c>
      <c r="C75" s="8" t="str">
        <f>UPPER(TRIM(SUBSTITUTE(SUBSTITUTE(SUBSTITUTE(SUBSTITUTE(SUBSTITUTE(SUBSTITUTE(SUBSTITUTE(SUBSTITUTE(SUBSTITUTE(SUBSTITUTE('PLANILLA UNICA'!B75,"á","a"),"é","e"),"í","i"),"ó","o"),"ú","u"),"Á","A"),"É","E"),"Í","I"),"Ó","O"),"Ú","U")))</f>
        <v/>
      </c>
      <c r="D75" s="8" t="str">
        <f>Tabla3812[[#This Row],[CLUB/ESCUELA]]</f>
        <v/>
      </c>
      <c r="E75" s="8">
        <f>Tabla3812[[#This Row],[GENERO]]</f>
        <v>0</v>
      </c>
      <c r="F75" s="8" t="e">
        <f>Tabla3812[[#This Row],[CATEGORIA]]</f>
        <v>#VALUE!</v>
      </c>
      <c r="G75" s="8" t="str">
        <f>Tabla3812[[#This Row],[NACIMIENTO]]</f>
        <v>//</v>
      </c>
      <c r="H75" s="8" t="e">
        <f>Tabla3812[[#This Row],[EDAD]]</f>
        <v>#VALUE!</v>
      </c>
      <c r="I75" s="8" t="str">
        <f>Tabla3812[[#This Row],[MUNICIPIO]]</f>
        <v/>
      </c>
      <c r="J75" s="8">
        <f>Tabla3812[[#This Row],[ESTADO DEL DEPORTISTA]]</f>
        <v>0</v>
      </c>
      <c r="K75" s="8">
        <f>'PLANILLA UNICA'!$I$3</f>
        <v>0</v>
      </c>
    </row>
    <row r="76" spans="1:11" x14ac:dyDescent="0.3">
      <c r="A76" s="14">
        <v>69</v>
      </c>
      <c r="B76" s="15">
        <f>Tabla3812[[#This Row],[NUMERO DE DOCUMENTO ]]</f>
        <v>0</v>
      </c>
      <c r="C76" s="8" t="str">
        <f>UPPER(TRIM(SUBSTITUTE(SUBSTITUTE(SUBSTITUTE(SUBSTITUTE(SUBSTITUTE(SUBSTITUTE(SUBSTITUTE(SUBSTITUTE(SUBSTITUTE(SUBSTITUTE('PLANILLA UNICA'!B76,"á","a"),"é","e"),"í","i"),"ó","o"),"ú","u"),"Á","A"),"É","E"),"Í","I"),"Ó","O"),"Ú","U")))</f>
        <v/>
      </c>
      <c r="D76" s="8" t="str">
        <f>Tabla3812[[#This Row],[CLUB/ESCUELA]]</f>
        <v/>
      </c>
      <c r="E76" s="8">
        <f>Tabla3812[[#This Row],[GENERO]]</f>
        <v>0</v>
      </c>
      <c r="F76" s="8" t="e">
        <f>Tabla3812[[#This Row],[CATEGORIA]]</f>
        <v>#VALUE!</v>
      </c>
      <c r="G76" s="8" t="str">
        <f>Tabla3812[[#This Row],[NACIMIENTO]]</f>
        <v>//</v>
      </c>
      <c r="H76" s="8" t="e">
        <f>Tabla3812[[#This Row],[EDAD]]</f>
        <v>#VALUE!</v>
      </c>
      <c r="I76" s="8" t="str">
        <f>Tabla3812[[#This Row],[MUNICIPIO]]</f>
        <v/>
      </c>
      <c r="J76" s="8">
        <f>Tabla3812[[#This Row],[ESTADO DEL DEPORTISTA]]</f>
        <v>0</v>
      </c>
      <c r="K76" s="8">
        <f>'PLANILLA UNICA'!$I$3</f>
        <v>0</v>
      </c>
    </row>
    <row r="77" spans="1:11" x14ac:dyDescent="0.3">
      <c r="A77" s="14">
        <v>70</v>
      </c>
      <c r="B77" s="15">
        <f>Tabla3812[[#This Row],[NUMERO DE DOCUMENTO ]]</f>
        <v>0</v>
      </c>
      <c r="C77" s="8" t="str">
        <f>UPPER(TRIM(SUBSTITUTE(SUBSTITUTE(SUBSTITUTE(SUBSTITUTE(SUBSTITUTE(SUBSTITUTE(SUBSTITUTE(SUBSTITUTE(SUBSTITUTE(SUBSTITUTE('PLANILLA UNICA'!B77,"á","a"),"é","e"),"í","i"),"ó","o"),"ú","u"),"Á","A"),"É","E"),"Í","I"),"Ó","O"),"Ú","U")))</f>
        <v/>
      </c>
      <c r="D77" s="8" t="str">
        <f>Tabla3812[[#This Row],[CLUB/ESCUELA]]</f>
        <v/>
      </c>
      <c r="E77" s="8">
        <f>Tabla3812[[#This Row],[GENERO]]</f>
        <v>0</v>
      </c>
      <c r="F77" s="8" t="e">
        <f>Tabla3812[[#This Row],[CATEGORIA]]</f>
        <v>#VALUE!</v>
      </c>
      <c r="G77" s="8" t="str">
        <f>Tabla3812[[#This Row],[NACIMIENTO]]</f>
        <v>//</v>
      </c>
      <c r="H77" s="8" t="e">
        <f>Tabla3812[[#This Row],[EDAD]]</f>
        <v>#VALUE!</v>
      </c>
      <c r="I77" s="8" t="str">
        <f>Tabla3812[[#This Row],[MUNICIPIO]]</f>
        <v/>
      </c>
      <c r="J77" s="8">
        <f>Tabla3812[[#This Row],[ESTADO DEL DEPORTISTA]]</f>
        <v>0</v>
      </c>
      <c r="K77" s="8">
        <f>'PLANILLA UNICA'!$I$3</f>
        <v>0</v>
      </c>
    </row>
    <row r="78" spans="1:11" x14ac:dyDescent="0.3">
      <c r="A78" s="14">
        <v>71</v>
      </c>
      <c r="B78" s="15">
        <f>Tabla3812[[#This Row],[NUMERO DE DOCUMENTO ]]</f>
        <v>0</v>
      </c>
      <c r="C78" s="8" t="str">
        <f>UPPER(TRIM(SUBSTITUTE(SUBSTITUTE(SUBSTITUTE(SUBSTITUTE(SUBSTITUTE(SUBSTITUTE(SUBSTITUTE(SUBSTITUTE(SUBSTITUTE(SUBSTITUTE('PLANILLA UNICA'!B78,"á","a"),"é","e"),"í","i"),"ó","o"),"ú","u"),"Á","A"),"É","E"),"Í","I"),"Ó","O"),"Ú","U")))</f>
        <v/>
      </c>
      <c r="D78" s="8" t="str">
        <f>Tabla3812[[#This Row],[CLUB/ESCUELA]]</f>
        <v/>
      </c>
      <c r="E78" s="8">
        <f>Tabla3812[[#This Row],[GENERO]]</f>
        <v>0</v>
      </c>
      <c r="F78" s="8" t="e">
        <f>Tabla3812[[#This Row],[CATEGORIA]]</f>
        <v>#VALUE!</v>
      </c>
      <c r="G78" s="8" t="str">
        <f>Tabla3812[[#This Row],[NACIMIENTO]]</f>
        <v>//</v>
      </c>
      <c r="H78" s="8" t="e">
        <f>Tabla3812[[#This Row],[EDAD]]</f>
        <v>#VALUE!</v>
      </c>
      <c r="I78" s="8" t="str">
        <f>Tabla3812[[#This Row],[MUNICIPIO]]</f>
        <v/>
      </c>
      <c r="J78" s="8">
        <f>Tabla3812[[#This Row],[ESTADO DEL DEPORTISTA]]</f>
        <v>0</v>
      </c>
      <c r="K78" s="8">
        <f>'PLANILLA UNICA'!$I$3</f>
        <v>0</v>
      </c>
    </row>
    <row r="79" spans="1:11" x14ac:dyDescent="0.3">
      <c r="A79" s="14">
        <v>72</v>
      </c>
      <c r="B79" s="15">
        <f>Tabla3812[[#This Row],[NUMERO DE DOCUMENTO ]]</f>
        <v>0</v>
      </c>
      <c r="C79" s="8" t="str">
        <f>UPPER(TRIM(SUBSTITUTE(SUBSTITUTE(SUBSTITUTE(SUBSTITUTE(SUBSTITUTE(SUBSTITUTE(SUBSTITUTE(SUBSTITUTE(SUBSTITUTE(SUBSTITUTE('PLANILLA UNICA'!B79,"á","a"),"é","e"),"í","i"),"ó","o"),"ú","u"),"Á","A"),"É","E"),"Í","I"),"Ó","O"),"Ú","U")))</f>
        <v/>
      </c>
      <c r="D79" s="8" t="str">
        <f>Tabla3812[[#This Row],[CLUB/ESCUELA]]</f>
        <v/>
      </c>
      <c r="E79" s="8">
        <f>Tabla3812[[#This Row],[GENERO]]</f>
        <v>0</v>
      </c>
      <c r="F79" s="8" t="e">
        <f>Tabla3812[[#This Row],[CATEGORIA]]</f>
        <v>#VALUE!</v>
      </c>
      <c r="G79" s="8" t="str">
        <f>Tabla3812[[#This Row],[NACIMIENTO]]</f>
        <v>//</v>
      </c>
      <c r="H79" s="8" t="e">
        <f>Tabla3812[[#This Row],[EDAD]]</f>
        <v>#VALUE!</v>
      </c>
      <c r="I79" s="8" t="str">
        <f>Tabla3812[[#This Row],[MUNICIPIO]]</f>
        <v/>
      </c>
      <c r="J79" s="8">
        <f>Tabla3812[[#This Row],[ESTADO DEL DEPORTISTA]]</f>
        <v>0</v>
      </c>
      <c r="K79" s="8">
        <f>'PLANILLA UNICA'!$I$3</f>
        <v>0</v>
      </c>
    </row>
    <row r="80" spans="1:11" x14ac:dyDescent="0.3">
      <c r="A80" s="14">
        <v>73</v>
      </c>
      <c r="B80" s="15">
        <f>Tabla3812[[#This Row],[NUMERO DE DOCUMENTO ]]</f>
        <v>0</v>
      </c>
      <c r="C80" s="8" t="str">
        <f>UPPER(TRIM(SUBSTITUTE(SUBSTITUTE(SUBSTITUTE(SUBSTITUTE(SUBSTITUTE(SUBSTITUTE(SUBSTITUTE(SUBSTITUTE(SUBSTITUTE(SUBSTITUTE('PLANILLA UNICA'!B80,"á","a"),"é","e"),"í","i"),"ó","o"),"ú","u"),"Á","A"),"É","E"),"Í","I"),"Ó","O"),"Ú","U")))</f>
        <v/>
      </c>
      <c r="D80" s="8" t="str">
        <f>Tabla3812[[#This Row],[CLUB/ESCUELA]]</f>
        <v/>
      </c>
      <c r="E80" s="8">
        <f>Tabla3812[[#This Row],[GENERO]]</f>
        <v>0</v>
      </c>
      <c r="F80" s="8" t="e">
        <f>Tabla3812[[#This Row],[CATEGORIA]]</f>
        <v>#VALUE!</v>
      </c>
      <c r="G80" s="8" t="str">
        <f>Tabla3812[[#This Row],[NACIMIENTO]]</f>
        <v>//</v>
      </c>
      <c r="H80" s="8" t="e">
        <f>Tabla3812[[#This Row],[EDAD]]</f>
        <v>#VALUE!</v>
      </c>
      <c r="I80" s="8" t="str">
        <f>Tabla3812[[#This Row],[MUNICIPIO]]</f>
        <v/>
      </c>
      <c r="J80" s="8">
        <f>Tabla3812[[#This Row],[ESTADO DEL DEPORTISTA]]</f>
        <v>0</v>
      </c>
      <c r="K80" s="8">
        <f>'PLANILLA UNICA'!$I$3</f>
        <v>0</v>
      </c>
    </row>
    <row r="81" spans="1:11" x14ac:dyDescent="0.3">
      <c r="A81" s="14">
        <v>74</v>
      </c>
      <c r="B81" s="15">
        <f>Tabla3812[[#This Row],[NUMERO DE DOCUMENTO ]]</f>
        <v>0</v>
      </c>
      <c r="C81" s="8" t="str">
        <f>UPPER(TRIM(SUBSTITUTE(SUBSTITUTE(SUBSTITUTE(SUBSTITUTE(SUBSTITUTE(SUBSTITUTE(SUBSTITUTE(SUBSTITUTE(SUBSTITUTE(SUBSTITUTE('PLANILLA UNICA'!B81,"á","a"),"é","e"),"í","i"),"ó","o"),"ú","u"),"Á","A"),"É","E"),"Í","I"),"Ó","O"),"Ú","U")))</f>
        <v/>
      </c>
      <c r="D81" s="8" t="str">
        <f>Tabla3812[[#This Row],[CLUB/ESCUELA]]</f>
        <v/>
      </c>
      <c r="E81" s="8">
        <f>Tabla3812[[#This Row],[GENERO]]</f>
        <v>0</v>
      </c>
      <c r="F81" s="8" t="e">
        <f>Tabla3812[[#This Row],[CATEGORIA]]</f>
        <v>#VALUE!</v>
      </c>
      <c r="G81" s="8" t="str">
        <f>Tabla3812[[#This Row],[NACIMIENTO]]</f>
        <v>//</v>
      </c>
      <c r="H81" s="8" t="e">
        <f>Tabla3812[[#This Row],[EDAD]]</f>
        <v>#VALUE!</v>
      </c>
      <c r="I81" s="8" t="str">
        <f>Tabla3812[[#This Row],[MUNICIPIO]]</f>
        <v/>
      </c>
      <c r="J81" s="8">
        <f>Tabla3812[[#This Row],[ESTADO DEL DEPORTISTA]]</f>
        <v>0</v>
      </c>
      <c r="K81" s="8">
        <f>'PLANILLA UNICA'!$I$3</f>
        <v>0</v>
      </c>
    </row>
    <row r="82" spans="1:11" x14ac:dyDescent="0.3">
      <c r="A82" s="14">
        <v>75</v>
      </c>
      <c r="B82" s="15">
        <f>Tabla3812[[#This Row],[NUMERO DE DOCUMENTO ]]</f>
        <v>0</v>
      </c>
      <c r="C82" s="8" t="str">
        <f>UPPER(TRIM(SUBSTITUTE(SUBSTITUTE(SUBSTITUTE(SUBSTITUTE(SUBSTITUTE(SUBSTITUTE(SUBSTITUTE(SUBSTITUTE(SUBSTITUTE(SUBSTITUTE('PLANILLA UNICA'!B82,"á","a"),"é","e"),"í","i"),"ó","o"),"ú","u"),"Á","A"),"É","E"),"Í","I"),"Ó","O"),"Ú","U")))</f>
        <v/>
      </c>
      <c r="D82" s="8" t="str">
        <f>Tabla3812[[#This Row],[CLUB/ESCUELA]]</f>
        <v/>
      </c>
      <c r="E82" s="8">
        <f>Tabla3812[[#This Row],[GENERO]]</f>
        <v>0</v>
      </c>
      <c r="F82" s="8" t="e">
        <f>Tabla3812[[#This Row],[CATEGORIA]]</f>
        <v>#VALUE!</v>
      </c>
      <c r="G82" s="8" t="str">
        <f>Tabla3812[[#This Row],[NACIMIENTO]]</f>
        <v>//</v>
      </c>
      <c r="H82" s="8" t="e">
        <f>Tabla3812[[#This Row],[EDAD]]</f>
        <v>#VALUE!</v>
      </c>
      <c r="I82" s="8" t="str">
        <f>Tabla3812[[#This Row],[MUNICIPIO]]</f>
        <v/>
      </c>
      <c r="J82" s="8">
        <f>Tabla3812[[#This Row],[ESTADO DEL DEPORTISTA]]</f>
        <v>0</v>
      </c>
      <c r="K82" s="8">
        <f>'PLANILLA UNICA'!$I$3</f>
        <v>0</v>
      </c>
    </row>
    <row r="83" spans="1:11" x14ac:dyDescent="0.3">
      <c r="A83" s="14">
        <v>76</v>
      </c>
      <c r="B83" s="15">
        <f>Tabla3812[[#This Row],[NUMERO DE DOCUMENTO ]]</f>
        <v>0</v>
      </c>
      <c r="C83" s="8" t="str">
        <f>UPPER(TRIM(SUBSTITUTE(SUBSTITUTE(SUBSTITUTE(SUBSTITUTE(SUBSTITUTE(SUBSTITUTE(SUBSTITUTE(SUBSTITUTE(SUBSTITUTE(SUBSTITUTE('PLANILLA UNICA'!B83,"á","a"),"é","e"),"í","i"),"ó","o"),"ú","u"),"Á","A"),"É","E"),"Í","I"),"Ó","O"),"Ú","U")))</f>
        <v/>
      </c>
      <c r="D83" s="8" t="str">
        <f>Tabla3812[[#This Row],[CLUB/ESCUELA]]</f>
        <v/>
      </c>
      <c r="E83" s="8">
        <f>Tabla3812[[#This Row],[GENERO]]</f>
        <v>0</v>
      </c>
      <c r="F83" s="8" t="e">
        <f>Tabla3812[[#This Row],[CATEGORIA]]</f>
        <v>#VALUE!</v>
      </c>
      <c r="G83" s="8" t="str">
        <f>Tabla3812[[#This Row],[NACIMIENTO]]</f>
        <v>//</v>
      </c>
      <c r="H83" s="8" t="e">
        <f>Tabla3812[[#This Row],[EDAD]]</f>
        <v>#VALUE!</v>
      </c>
      <c r="I83" s="8" t="str">
        <f>Tabla3812[[#This Row],[MUNICIPIO]]</f>
        <v/>
      </c>
      <c r="J83" s="8">
        <f>Tabla3812[[#This Row],[ESTADO DEL DEPORTISTA]]</f>
        <v>0</v>
      </c>
      <c r="K83" s="8">
        <f>'PLANILLA UNICA'!$I$3</f>
        <v>0</v>
      </c>
    </row>
    <row r="84" spans="1:11" x14ac:dyDescent="0.3">
      <c r="A84" s="14">
        <v>77</v>
      </c>
      <c r="B84" s="15">
        <f>Tabla3812[[#This Row],[NUMERO DE DOCUMENTO ]]</f>
        <v>0</v>
      </c>
      <c r="C84" s="8" t="str">
        <f>UPPER(TRIM(SUBSTITUTE(SUBSTITUTE(SUBSTITUTE(SUBSTITUTE(SUBSTITUTE(SUBSTITUTE(SUBSTITUTE(SUBSTITUTE(SUBSTITUTE(SUBSTITUTE('PLANILLA UNICA'!B84,"á","a"),"é","e"),"í","i"),"ó","o"),"ú","u"),"Á","A"),"É","E"),"Í","I"),"Ó","O"),"Ú","U")))</f>
        <v/>
      </c>
      <c r="D84" s="8" t="str">
        <f>Tabla3812[[#This Row],[CLUB/ESCUELA]]</f>
        <v/>
      </c>
      <c r="E84" s="8">
        <f>Tabla3812[[#This Row],[GENERO]]</f>
        <v>0</v>
      </c>
      <c r="F84" s="8" t="e">
        <f>Tabla3812[[#This Row],[CATEGORIA]]</f>
        <v>#VALUE!</v>
      </c>
      <c r="G84" s="8" t="str">
        <f>Tabla3812[[#This Row],[NACIMIENTO]]</f>
        <v>//</v>
      </c>
      <c r="H84" s="8" t="e">
        <f>Tabla3812[[#This Row],[EDAD]]</f>
        <v>#VALUE!</v>
      </c>
      <c r="I84" s="8" t="str">
        <f>Tabla3812[[#This Row],[MUNICIPIO]]</f>
        <v/>
      </c>
      <c r="J84" s="8">
        <f>Tabla3812[[#This Row],[ESTADO DEL DEPORTISTA]]</f>
        <v>0</v>
      </c>
      <c r="K84" s="8">
        <f>'PLANILLA UNICA'!$I$3</f>
        <v>0</v>
      </c>
    </row>
    <row r="85" spans="1:11" x14ac:dyDescent="0.3">
      <c r="A85" s="14">
        <v>78</v>
      </c>
      <c r="B85" s="15">
        <f>Tabla3812[[#This Row],[NUMERO DE DOCUMENTO ]]</f>
        <v>0</v>
      </c>
      <c r="C85" s="8" t="str">
        <f>UPPER(TRIM(SUBSTITUTE(SUBSTITUTE(SUBSTITUTE(SUBSTITUTE(SUBSTITUTE(SUBSTITUTE(SUBSTITUTE(SUBSTITUTE(SUBSTITUTE(SUBSTITUTE('PLANILLA UNICA'!B85,"á","a"),"é","e"),"í","i"),"ó","o"),"ú","u"),"Á","A"),"É","E"),"Í","I"),"Ó","O"),"Ú","U")))</f>
        <v/>
      </c>
      <c r="D85" s="8" t="str">
        <f>Tabla3812[[#This Row],[CLUB/ESCUELA]]</f>
        <v/>
      </c>
      <c r="E85" s="8">
        <f>Tabla3812[[#This Row],[GENERO]]</f>
        <v>0</v>
      </c>
      <c r="F85" s="8" t="e">
        <f>Tabla3812[[#This Row],[CATEGORIA]]</f>
        <v>#VALUE!</v>
      </c>
      <c r="G85" s="8" t="str">
        <f>Tabla3812[[#This Row],[NACIMIENTO]]</f>
        <v>//</v>
      </c>
      <c r="H85" s="8" t="e">
        <f>Tabla3812[[#This Row],[EDAD]]</f>
        <v>#VALUE!</v>
      </c>
      <c r="I85" s="8" t="str">
        <f>Tabla3812[[#This Row],[MUNICIPIO]]</f>
        <v/>
      </c>
      <c r="J85" s="8">
        <f>Tabla3812[[#This Row],[ESTADO DEL DEPORTISTA]]</f>
        <v>0</v>
      </c>
      <c r="K85" s="8">
        <f>'PLANILLA UNICA'!$I$3</f>
        <v>0</v>
      </c>
    </row>
    <row r="86" spans="1:11" x14ac:dyDescent="0.3">
      <c r="A86" s="14">
        <v>79</v>
      </c>
      <c r="B86" s="15">
        <f>Tabla3812[[#This Row],[NUMERO DE DOCUMENTO ]]</f>
        <v>0</v>
      </c>
      <c r="C86" s="8" t="str">
        <f>UPPER(TRIM(SUBSTITUTE(SUBSTITUTE(SUBSTITUTE(SUBSTITUTE(SUBSTITUTE(SUBSTITUTE(SUBSTITUTE(SUBSTITUTE(SUBSTITUTE(SUBSTITUTE('PLANILLA UNICA'!B86,"á","a"),"é","e"),"í","i"),"ó","o"),"ú","u"),"Á","A"),"É","E"),"Í","I"),"Ó","O"),"Ú","U")))</f>
        <v/>
      </c>
      <c r="D86" s="8" t="str">
        <f>Tabla3812[[#This Row],[CLUB/ESCUELA]]</f>
        <v/>
      </c>
      <c r="E86" s="8">
        <f>Tabla3812[[#This Row],[GENERO]]</f>
        <v>0</v>
      </c>
      <c r="F86" s="8" t="e">
        <f>Tabla3812[[#This Row],[CATEGORIA]]</f>
        <v>#VALUE!</v>
      </c>
      <c r="G86" s="8" t="str">
        <f>Tabla3812[[#This Row],[NACIMIENTO]]</f>
        <v>//</v>
      </c>
      <c r="H86" s="8" t="e">
        <f>Tabla3812[[#This Row],[EDAD]]</f>
        <v>#VALUE!</v>
      </c>
      <c r="I86" s="8" t="str">
        <f>Tabla3812[[#This Row],[MUNICIPIO]]</f>
        <v/>
      </c>
      <c r="J86" s="8">
        <f>Tabla3812[[#This Row],[ESTADO DEL DEPORTISTA]]</f>
        <v>0</v>
      </c>
      <c r="K86" s="8">
        <f>'PLANILLA UNICA'!$I$3</f>
        <v>0</v>
      </c>
    </row>
    <row r="87" spans="1:11" x14ac:dyDescent="0.3">
      <c r="A87" s="14">
        <v>80</v>
      </c>
      <c r="B87" s="15">
        <f>Tabla3812[[#This Row],[NUMERO DE DOCUMENTO ]]</f>
        <v>0</v>
      </c>
      <c r="C87" s="8" t="str">
        <f>UPPER(TRIM(SUBSTITUTE(SUBSTITUTE(SUBSTITUTE(SUBSTITUTE(SUBSTITUTE(SUBSTITUTE(SUBSTITUTE(SUBSTITUTE(SUBSTITUTE(SUBSTITUTE('PLANILLA UNICA'!B87,"á","a"),"é","e"),"í","i"),"ó","o"),"ú","u"),"Á","A"),"É","E"),"Í","I"),"Ó","O"),"Ú","U")))</f>
        <v/>
      </c>
      <c r="D87" s="8" t="str">
        <f>Tabla3812[[#This Row],[CLUB/ESCUELA]]</f>
        <v/>
      </c>
      <c r="E87" s="8">
        <f>Tabla3812[[#This Row],[GENERO]]</f>
        <v>0</v>
      </c>
      <c r="F87" s="8" t="e">
        <f>Tabla3812[[#This Row],[CATEGORIA]]</f>
        <v>#VALUE!</v>
      </c>
      <c r="G87" s="8" t="str">
        <f>Tabla3812[[#This Row],[NACIMIENTO]]</f>
        <v>//</v>
      </c>
      <c r="H87" s="8" t="e">
        <f>Tabla3812[[#This Row],[EDAD]]</f>
        <v>#VALUE!</v>
      </c>
      <c r="I87" s="8" t="str">
        <f>Tabla3812[[#This Row],[MUNICIPIO]]</f>
        <v/>
      </c>
      <c r="J87" s="8">
        <f>Tabla3812[[#This Row],[ESTADO DEL DEPORTISTA]]</f>
        <v>0</v>
      </c>
      <c r="K87" s="8">
        <f>'PLANILLA UNICA'!$I$3</f>
        <v>0</v>
      </c>
    </row>
    <row r="88" spans="1:11" x14ac:dyDescent="0.3">
      <c r="A88" s="14">
        <v>81</v>
      </c>
      <c r="B88" s="15">
        <f>Tabla3812[[#This Row],[NUMERO DE DOCUMENTO ]]</f>
        <v>0</v>
      </c>
      <c r="C88" s="8" t="str">
        <f>UPPER(TRIM(SUBSTITUTE(SUBSTITUTE(SUBSTITUTE(SUBSTITUTE(SUBSTITUTE(SUBSTITUTE(SUBSTITUTE(SUBSTITUTE(SUBSTITUTE(SUBSTITUTE('PLANILLA UNICA'!B88,"á","a"),"é","e"),"í","i"),"ó","o"),"ú","u"),"Á","A"),"É","E"),"Í","I"),"Ó","O"),"Ú","U")))</f>
        <v/>
      </c>
      <c r="D88" s="8" t="str">
        <f>Tabla3812[[#This Row],[CLUB/ESCUELA]]</f>
        <v/>
      </c>
      <c r="E88" s="8">
        <f>Tabla3812[[#This Row],[GENERO]]</f>
        <v>0</v>
      </c>
      <c r="F88" s="8" t="e">
        <f>Tabla3812[[#This Row],[CATEGORIA]]</f>
        <v>#VALUE!</v>
      </c>
      <c r="G88" s="8" t="str">
        <f>Tabla3812[[#This Row],[NACIMIENTO]]</f>
        <v>//</v>
      </c>
      <c r="H88" s="8" t="e">
        <f>Tabla3812[[#This Row],[EDAD]]</f>
        <v>#VALUE!</v>
      </c>
      <c r="I88" s="8" t="str">
        <f>Tabla3812[[#This Row],[MUNICIPIO]]</f>
        <v/>
      </c>
      <c r="J88" s="8">
        <f>Tabla3812[[#This Row],[ESTADO DEL DEPORTISTA]]</f>
        <v>0</v>
      </c>
      <c r="K88" s="8">
        <f>'PLANILLA UNICA'!$I$3</f>
        <v>0</v>
      </c>
    </row>
    <row r="89" spans="1:11" x14ac:dyDescent="0.3">
      <c r="A89" s="14">
        <v>82</v>
      </c>
      <c r="B89" s="15">
        <f>Tabla3812[[#This Row],[NUMERO DE DOCUMENTO ]]</f>
        <v>0</v>
      </c>
      <c r="C89" s="8" t="str">
        <f>UPPER(TRIM(SUBSTITUTE(SUBSTITUTE(SUBSTITUTE(SUBSTITUTE(SUBSTITUTE(SUBSTITUTE(SUBSTITUTE(SUBSTITUTE(SUBSTITUTE(SUBSTITUTE('PLANILLA UNICA'!B89,"á","a"),"é","e"),"í","i"),"ó","o"),"ú","u"),"Á","A"),"É","E"),"Í","I"),"Ó","O"),"Ú","U")))</f>
        <v/>
      </c>
      <c r="D89" s="8" t="str">
        <f>Tabla3812[[#This Row],[CLUB/ESCUELA]]</f>
        <v/>
      </c>
      <c r="E89" s="8">
        <f>Tabla3812[[#This Row],[GENERO]]</f>
        <v>0</v>
      </c>
      <c r="F89" s="8" t="e">
        <f>Tabla3812[[#This Row],[CATEGORIA]]</f>
        <v>#VALUE!</v>
      </c>
      <c r="G89" s="8" t="str">
        <f>Tabla3812[[#This Row],[NACIMIENTO]]</f>
        <v>//</v>
      </c>
      <c r="H89" s="8" t="e">
        <f>Tabla3812[[#This Row],[EDAD]]</f>
        <v>#VALUE!</v>
      </c>
      <c r="I89" s="8" t="str">
        <f>Tabla3812[[#This Row],[MUNICIPIO]]</f>
        <v/>
      </c>
      <c r="J89" s="8">
        <f>Tabla3812[[#This Row],[ESTADO DEL DEPORTISTA]]</f>
        <v>0</v>
      </c>
      <c r="K89" s="8">
        <f>'PLANILLA UNICA'!$I$3</f>
        <v>0</v>
      </c>
    </row>
    <row r="90" spans="1:11" x14ac:dyDescent="0.3">
      <c r="A90" s="14">
        <v>83</v>
      </c>
      <c r="B90" s="15">
        <f>Tabla3812[[#This Row],[NUMERO DE DOCUMENTO ]]</f>
        <v>0</v>
      </c>
      <c r="C90" s="8" t="str">
        <f>UPPER(TRIM(SUBSTITUTE(SUBSTITUTE(SUBSTITUTE(SUBSTITUTE(SUBSTITUTE(SUBSTITUTE(SUBSTITUTE(SUBSTITUTE(SUBSTITUTE(SUBSTITUTE('PLANILLA UNICA'!B90,"á","a"),"é","e"),"í","i"),"ó","o"),"ú","u"),"Á","A"),"É","E"),"Í","I"),"Ó","O"),"Ú","U")))</f>
        <v/>
      </c>
      <c r="D90" s="8" t="str">
        <f>Tabla3812[[#This Row],[CLUB/ESCUELA]]</f>
        <v/>
      </c>
      <c r="E90" s="8">
        <f>Tabla3812[[#This Row],[GENERO]]</f>
        <v>0</v>
      </c>
      <c r="F90" s="8" t="e">
        <f>Tabla3812[[#This Row],[CATEGORIA]]</f>
        <v>#VALUE!</v>
      </c>
      <c r="G90" s="8" t="str">
        <f>Tabla3812[[#This Row],[NACIMIENTO]]</f>
        <v>//</v>
      </c>
      <c r="H90" s="8" t="e">
        <f>Tabla3812[[#This Row],[EDAD]]</f>
        <v>#VALUE!</v>
      </c>
      <c r="I90" s="8" t="str">
        <f>Tabla3812[[#This Row],[MUNICIPIO]]</f>
        <v/>
      </c>
      <c r="J90" s="8">
        <f>Tabla3812[[#This Row],[ESTADO DEL DEPORTISTA]]</f>
        <v>0</v>
      </c>
      <c r="K90" s="8">
        <f>'PLANILLA UNICA'!$I$3</f>
        <v>0</v>
      </c>
    </row>
    <row r="91" spans="1:11" x14ac:dyDescent="0.3">
      <c r="A91" s="14">
        <v>84</v>
      </c>
      <c r="B91" s="15">
        <f>Tabla3812[[#This Row],[NUMERO DE DOCUMENTO ]]</f>
        <v>0</v>
      </c>
      <c r="C91" s="8" t="str">
        <f>UPPER(TRIM(SUBSTITUTE(SUBSTITUTE(SUBSTITUTE(SUBSTITUTE(SUBSTITUTE(SUBSTITUTE(SUBSTITUTE(SUBSTITUTE(SUBSTITUTE(SUBSTITUTE('PLANILLA UNICA'!B91,"á","a"),"é","e"),"í","i"),"ó","o"),"ú","u"),"Á","A"),"É","E"),"Í","I"),"Ó","O"),"Ú","U")))</f>
        <v/>
      </c>
      <c r="D91" s="8" t="str">
        <f>Tabla3812[[#This Row],[CLUB/ESCUELA]]</f>
        <v/>
      </c>
      <c r="E91" s="8">
        <f>Tabla3812[[#This Row],[GENERO]]</f>
        <v>0</v>
      </c>
      <c r="F91" s="8" t="e">
        <f>Tabla3812[[#This Row],[CATEGORIA]]</f>
        <v>#VALUE!</v>
      </c>
      <c r="G91" s="8" t="str">
        <f>Tabla3812[[#This Row],[NACIMIENTO]]</f>
        <v>//</v>
      </c>
      <c r="H91" s="8" t="e">
        <f>Tabla3812[[#This Row],[EDAD]]</f>
        <v>#VALUE!</v>
      </c>
      <c r="I91" s="8" t="str">
        <f>Tabla3812[[#This Row],[MUNICIPIO]]</f>
        <v/>
      </c>
      <c r="J91" s="8">
        <f>Tabla3812[[#This Row],[ESTADO DEL DEPORTISTA]]</f>
        <v>0</v>
      </c>
      <c r="K91" s="8">
        <f>'PLANILLA UNICA'!$I$3</f>
        <v>0</v>
      </c>
    </row>
    <row r="92" spans="1:11" x14ac:dyDescent="0.3">
      <c r="A92" s="14">
        <v>85</v>
      </c>
      <c r="B92" s="15">
        <f>Tabla3812[[#This Row],[NUMERO DE DOCUMENTO ]]</f>
        <v>0</v>
      </c>
      <c r="C92" s="8" t="str">
        <f>UPPER(TRIM(SUBSTITUTE(SUBSTITUTE(SUBSTITUTE(SUBSTITUTE(SUBSTITUTE(SUBSTITUTE(SUBSTITUTE(SUBSTITUTE(SUBSTITUTE(SUBSTITUTE('PLANILLA UNICA'!B92,"á","a"),"é","e"),"í","i"),"ó","o"),"ú","u"),"Á","A"),"É","E"),"Í","I"),"Ó","O"),"Ú","U")))</f>
        <v/>
      </c>
      <c r="D92" s="8" t="str">
        <f>Tabla3812[[#This Row],[CLUB/ESCUELA]]</f>
        <v/>
      </c>
      <c r="E92" s="8">
        <f>Tabla3812[[#This Row],[GENERO]]</f>
        <v>0</v>
      </c>
      <c r="F92" s="8" t="e">
        <f>Tabla3812[[#This Row],[CATEGORIA]]</f>
        <v>#VALUE!</v>
      </c>
      <c r="G92" s="8" t="str">
        <f>Tabla3812[[#This Row],[NACIMIENTO]]</f>
        <v>//</v>
      </c>
      <c r="H92" s="8" t="e">
        <f>Tabla3812[[#This Row],[EDAD]]</f>
        <v>#VALUE!</v>
      </c>
      <c r="I92" s="8" t="str">
        <f>Tabla3812[[#This Row],[MUNICIPIO]]</f>
        <v/>
      </c>
      <c r="J92" s="8">
        <f>Tabla3812[[#This Row],[ESTADO DEL DEPORTISTA]]</f>
        <v>0</v>
      </c>
      <c r="K92" s="8">
        <f>'PLANILLA UNICA'!$I$3</f>
        <v>0</v>
      </c>
    </row>
    <row r="93" spans="1:11" x14ac:dyDescent="0.3">
      <c r="A93" s="14">
        <v>86</v>
      </c>
      <c r="B93" s="15">
        <f>Tabla3812[[#This Row],[NUMERO DE DOCUMENTO ]]</f>
        <v>0</v>
      </c>
      <c r="C93" s="8" t="str">
        <f>UPPER(TRIM(SUBSTITUTE(SUBSTITUTE(SUBSTITUTE(SUBSTITUTE(SUBSTITUTE(SUBSTITUTE(SUBSTITUTE(SUBSTITUTE(SUBSTITUTE(SUBSTITUTE('PLANILLA UNICA'!B93,"á","a"),"é","e"),"í","i"),"ó","o"),"ú","u"),"Á","A"),"É","E"),"Í","I"),"Ó","O"),"Ú","U")))</f>
        <v/>
      </c>
      <c r="D93" s="8" t="str">
        <f>Tabla3812[[#This Row],[CLUB/ESCUELA]]</f>
        <v/>
      </c>
      <c r="E93" s="8">
        <f>Tabla3812[[#This Row],[GENERO]]</f>
        <v>0</v>
      </c>
      <c r="F93" s="8" t="e">
        <f>Tabla3812[[#This Row],[CATEGORIA]]</f>
        <v>#VALUE!</v>
      </c>
      <c r="G93" s="8" t="str">
        <f>Tabla3812[[#This Row],[NACIMIENTO]]</f>
        <v>//</v>
      </c>
      <c r="H93" s="8" t="e">
        <f>Tabla3812[[#This Row],[EDAD]]</f>
        <v>#VALUE!</v>
      </c>
      <c r="I93" s="8" t="str">
        <f>Tabla3812[[#This Row],[MUNICIPIO]]</f>
        <v/>
      </c>
      <c r="J93" s="8">
        <f>Tabla3812[[#This Row],[ESTADO DEL DEPORTISTA]]</f>
        <v>0</v>
      </c>
      <c r="K93" s="8">
        <f>'PLANILLA UNICA'!$I$3</f>
        <v>0</v>
      </c>
    </row>
    <row r="94" spans="1:11" x14ac:dyDescent="0.3">
      <c r="A94" s="14">
        <v>87</v>
      </c>
      <c r="B94" s="15">
        <f>Tabla3812[[#This Row],[NUMERO DE DOCUMENTO ]]</f>
        <v>0</v>
      </c>
      <c r="C94" s="8" t="str">
        <f>UPPER(TRIM(SUBSTITUTE(SUBSTITUTE(SUBSTITUTE(SUBSTITUTE(SUBSTITUTE(SUBSTITUTE(SUBSTITUTE(SUBSTITUTE(SUBSTITUTE(SUBSTITUTE('PLANILLA UNICA'!B94,"á","a"),"é","e"),"í","i"),"ó","o"),"ú","u"),"Á","A"),"É","E"),"Í","I"),"Ó","O"),"Ú","U")))</f>
        <v/>
      </c>
      <c r="D94" s="8" t="str">
        <f>Tabla3812[[#This Row],[CLUB/ESCUELA]]</f>
        <v/>
      </c>
      <c r="E94" s="8">
        <f>Tabla3812[[#This Row],[GENERO]]</f>
        <v>0</v>
      </c>
      <c r="F94" s="8" t="e">
        <f>Tabla3812[[#This Row],[CATEGORIA]]</f>
        <v>#VALUE!</v>
      </c>
      <c r="G94" s="8" t="str">
        <f>Tabla3812[[#This Row],[NACIMIENTO]]</f>
        <v>//</v>
      </c>
      <c r="H94" s="8" t="e">
        <f>Tabla3812[[#This Row],[EDAD]]</f>
        <v>#VALUE!</v>
      </c>
      <c r="I94" s="8" t="str">
        <f>Tabla3812[[#This Row],[MUNICIPIO]]</f>
        <v/>
      </c>
      <c r="J94" s="8">
        <f>Tabla3812[[#This Row],[ESTADO DEL DEPORTISTA]]</f>
        <v>0</v>
      </c>
      <c r="K94" s="8">
        <f>'PLANILLA UNICA'!$I$3</f>
        <v>0</v>
      </c>
    </row>
    <row r="95" spans="1:11" x14ac:dyDescent="0.3">
      <c r="A95" s="14">
        <v>88</v>
      </c>
      <c r="B95" s="15">
        <f>Tabla3812[[#This Row],[NUMERO DE DOCUMENTO ]]</f>
        <v>0</v>
      </c>
      <c r="C95" s="8" t="str">
        <f>UPPER(TRIM(SUBSTITUTE(SUBSTITUTE(SUBSTITUTE(SUBSTITUTE(SUBSTITUTE(SUBSTITUTE(SUBSTITUTE(SUBSTITUTE(SUBSTITUTE(SUBSTITUTE('PLANILLA UNICA'!B95,"á","a"),"é","e"),"í","i"),"ó","o"),"ú","u"),"Á","A"),"É","E"),"Í","I"),"Ó","O"),"Ú","U")))</f>
        <v/>
      </c>
      <c r="D95" s="8" t="str">
        <f>Tabla3812[[#This Row],[CLUB/ESCUELA]]</f>
        <v/>
      </c>
      <c r="E95" s="8">
        <f>Tabla3812[[#This Row],[GENERO]]</f>
        <v>0</v>
      </c>
      <c r="F95" s="8" t="e">
        <f>Tabla3812[[#This Row],[CATEGORIA]]</f>
        <v>#VALUE!</v>
      </c>
      <c r="G95" s="8" t="str">
        <f>Tabla3812[[#This Row],[NACIMIENTO]]</f>
        <v>//</v>
      </c>
      <c r="H95" s="8" t="e">
        <f>Tabla3812[[#This Row],[EDAD]]</f>
        <v>#VALUE!</v>
      </c>
      <c r="I95" s="8" t="str">
        <f>Tabla3812[[#This Row],[MUNICIPIO]]</f>
        <v/>
      </c>
      <c r="J95" s="8">
        <f>Tabla3812[[#This Row],[ESTADO DEL DEPORTISTA]]</f>
        <v>0</v>
      </c>
      <c r="K95" s="8">
        <f>'PLANILLA UNICA'!$I$3</f>
        <v>0</v>
      </c>
    </row>
    <row r="96" spans="1:11" x14ac:dyDescent="0.3">
      <c r="A96" s="14">
        <v>89</v>
      </c>
      <c r="B96" s="15">
        <f>Tabla3812[[#This Row],[NUMERO DE DOCUMENTO ]]</f>
        <v>0</v>
      </c>
      <c r="C96" s="8" t="str">
        <f>UPPER(TRIM(SUBSTITUTE(SUBSTITUTE(SUBSTITUTE(SUBSTITUTE(SUBSTITUTE(SUBSTITUTE(SUBSTITUTE(SUBSTITUTE(SUBSTITUTE(SUBSTITUTE('PLANILLA UNICA'!B96,"á","a"),"é","e"),"í","i"),"ó","o"),"ú","u"),"Á","A"),"É","E"),"Í","I"),"Ó","O"),"Ú","U")))</f>
        <v/>
      </c>
      <c r="D96" s="8" t="str">
        <f>Tabla3812[[#This Row],[CLUB/ESCUELA]]</f>
        <v/>
      </c>
      <c r="E96" s="8">
        <f>Tabla3812[[#This Row],[GENERO]]</f>
        <v>0</v>
      </c>
      <c r="F96" s="8" t="e">
        <f>Tabla3812[[#This Row],[CATEGORIA]]</f>
        <v>#VALUE!</v>
      </c>
      <c r="G96" s="8" t="str">
        <f>Tabla3812[[#This Row],[NACIMIENTO]]</f>
        <v>//</v>
      </c>
      <c r="H96" s="8" t="e">
        <f>Tabla3812[[#This Row],[EDAD]]</f>
        <v>#VALUE!</v>
      </c>
      <c r="I96" s="8" t="str">
        <f>Tabla3812[[#This Row],[MUNICIPIO]]</f>
        <v/>
      </c>
      <c r="J96" s="8">
        <f>Tabla3812[[#This Row],[ESTADO DEL DEPORTISTA]]</f>
        <v>0</v>
      </c>
      <c r="K96" s="8">
        <f>'PLANILLA UNICA'!$I$3</f>
        <v>0</v>
      </c>
    </row>
    <row r="97" spans="1:11" x14ac:dyDescent="0.3">
      <c r="A97" s="14">
        <v>90</v>
      </c>
      <c r="B97" s="15">
        <f>Tabla3812[[#This Row],[NUMERO DE DOCUMENTO ]]</f>
        <v>0</v>
      </c>
      <c r="C97" s="8" t="str">
        <f>UPPER(TRIM(SUBSTITUTE(SUBSTITUTE(SUBSTITUTE(SUBSTITUTE(SUBSTITUTE(SUBSTITUTE(SUBSTITUTE(SUBSTITUTE(SUBSTITUTE(SUBSTITUTE('PLANILLA UNICA'!B97,"á","a"),"é","e"),"í","i"),"ó","o"),"ú","u"),"Á","A"),"É","E"),"Í","I"),"Ó","O"),"Ú","U")))</f>
        <v/>
      </c>
      <c r="D97" s="8" t="str">
        <f>Tabla3812[[#This Row],[CLUB/ESCUELA]]</f>
        <v/>
      </c>
      <c r="E97" s="8">
        <f>Tabla3812[[#This Row],[GENERO]]</f>
        <v>0</v>
      </c>
      <c r="F97" s="8" t="e">
        <f>Tabla3812[[#This Row],[CATEGORIA]]</f>
        <v>#VALUE!</v>
      </c>
      <c r="G97" s="8" t="str">
        <f>Tabla3812[[#This Row],[NACIMIENTO]]</f>
        <v>//</v>
      </c>
      <c r="H97" s="8" t="e">
        <f>Tabla3812[[#This Row],[EDAD]]</f>
        <v>#VALUE!</v>
      </c>
      <c r="I97" s="8" t="str">
        <f>Tabla3812[[#This Row],[MUNICIPIO]]</f>
        <v/>
      </c>
      <c r="J97" s="8">
        <f>Tabla3812[[#This Row],[ESTADO DEL DEPORTISTA]]</f>
        <v>0</v>
      </c>
      <c r="K97" s="8">
        <f>'PLANILLA UNICA'!$I$3</f>
        <v>0</v>
      </c>
    </row>
    <row r="98" spans="1:11" x14ac:dyDescent="0.3">
      <c r="A98" s="14">
        <v>91</v>
      </c>
      <c r="B98" s="15">
        <f>Tabla3812[[#This Row],[NUMERO DE DOCUMENTO ]]</f>
        <v>0</v>
      </c>
      <c r="C98" s="8" t="str">
        <f>UPPER(TRIM(SUBSTITUTE(SUBSTITUTE(SUBSTITUTE(SUBSTITUTE(SUBSTITUTE(SUBSTITUTE(SUBSTITUTE(SUBSTITUTE(SUBSTITUTE(SUBSTITUTE('PLANILLA UNICA'!B98,"á","a"),"é","e"),"í","i"),"ó","o"),"ú","u"),"Á","A"),"É","E"),"Í","I"),"Ó","O"),"Ú","U")))</f>
        <v/>
      </c>
      <c r="D98" s="8" t="str">
        <f>Tabla3812[[#This Row],[CLUB/ESCUELA]]</f>
        <v/>
      </c>
      <c r="E98" s="8">
        <f>Tabla3812[[#This Row],[GENERO]]</f>
        <v>0</v>
      </c>
      <c r="F98" s="8" t="e">
        <f>Tabla3812[[#This Row],[CATEGORIA]]</f>
        <v>#VALUE!</v>
      </c>
      <c r="G98" s="8" t="str">
        <f>Tabla3812[[#This Row],[NACIMIENTO]]</f>
        <v>//</v>
      </c>
      <c r="H98" s="8" t="e">
        <f>Tabla3812[[#This Row],[EDAD]]</f>
        <v>#VALUE!</v>
      </c>
      <c r="I98" s="8" t="str">
        <f>Tabla3812[[#This Row],[MUNICIPIO]]</f>
        <v/>
      </c>
      <c r="J98" s="8">
        <f>Tabla3812[[#This Row],[ESTADO DEL DEPORTISTA]]</f>
        <v>0</v>
      </c>
      <c r="K98" s="8">
        <f>'PLANILLA UNICA'!$I$3</f>
        <v>0</v>
      </c>
    </row>
    <row r="99" spans="1:11" x14ac:dyDescent="0.3">
      <c r="A99" s="14">
        <v>92</v>
      </c>
      <c r="B99" s="15">
        <f>Tabla3812[[#This Row],[NUMERO DE DOCUMENTO ]]</f>
        <v>0</v>
      </c>
      <c r="C99" s="8" t="str">
        <f>UPPER(TRIM(SUBSTITUTE(SUBSTITUTE(SUBSTITUTE(SUBSTITUTE(SUBSTITUTE(SUBSTITUTE(SUBSTITUTE(SUBSTITUTE(SUBSTITUTE(SUBSTITUTE('PLANILLA UNICA'!B99,"á","a"),"é","e"),"í","i"),"ó","o"),"ú","u"),"Á","A"),"É","E"),"Í","I"),"Ó","O"),"Ú","U")))</f>
        <v/>
      </c>
      <c r="D99" s="8" t="str">
        <f>Tabla3812[[#This Row],[CLUB/ESCUELA]]</f>
        <v/>
      </c>
      <c r="E99" s="8">
        <f>Tabla3812[[#This Row],[GENERO]]</f>
        <v>0</v>
      </c>
      <c r="F99" s="8" t="e">
        <f>Tabla3812[[#This Row],[CATEGORIA]]</f>
        <v>#VALUE!</v>
      </c>
      <c r="G99" s="8" t="str">
        <f>Tabla3812[[#This Row],[NACIMIENTO]]</f>
        <v>//</v>
      </c>
      <c r="H99" s="8" t="e">
        <f>Tabla3812[[#This Row],[EDAD]]</f>
        <v>#VALUE!</v>
      </c>
      <c r="I99" s="8" t="str">
        <f>Tabla3812[[#This Row],[MUNICIPIO]]</f>
        <v/>
      </c>
      <c r="J99" s="8">
        <f>Tabla3812[[#This Row],[ESTADO DEL DEPORTISTA]]</f>
        <v>0</v>
      </c>
      <c r="K99" s="8">
        <f>'PLANILLA UNICA'!$I$3</f>
        <v>0</v>
      </c>
    </row>
    <row r="100" spans="1:11" x14ac:dyDescent="0.3">
      <c r="A100" s="14">
        <v>93</v>
      </c>
      <c r="B100" s="15">
        <f>Tabla3812[[#This Row],[NUMERO DE DOCUMENTO ]]</f>
        <v>0</v>
      </c>
      <c r="C100" s="8" t="str">
        <f>UPPER(TRIM(SUBSTITUTE(SUBSTITUTE(SUBSTITUTE(SUBSTITUTE(SUBSTITUTE(SUBSTITUTE(SUBSTITUTE(SUBSTITUTE(SUBSTITUTE(SUBSTITUTE('PLANILLA UNICA'!B100,"á","a"),"é","e"),"í","i"),"ó","o"),"ú","u"),"Á","A"),"É","E"),"Í","I"),"Ó","O"),"Ú","U")))</f>
        <v/>
      </c>
      <c r="D100" s="8" t="str">
        <f>Tabla3812[[#This Row],[CLUB/ESCUELA]]</f>
        <v/>
      </c>
      <c r="E100" s="8">
        <f>Tabla3812[[#This Row],[GENERO]]</f>
        <v>0</v>
      </c>
      <c r="F100" s="8" t="e">
        <f>Tabla3812[[#This Row],[CATEGORIA]]</f>
        <v>#VALUE!</v>
      </c>
      <c r="G100" s="8" t="str">
        <f>Tabla3812[[#This Row],[NACIMIENTO]]</f>
        <v>//</v>
      </c>
      <c r="H100" s="8" t="e">
        <f>Tabla3812[[#This Row],[EDAD]]</f>
        <v>#VALUE!</v>
      </c>
      <c r="I100" s="8" t="str">
        <f>Tabla3812[[#This Row],[MUNICIPIO]]</f>
        <v/>
      </c>
      <c r="J100" s="8">
        <f>Tabla3812[[#This Row],[ESTADO DEL DEPORTISTA]]</f>
        <v>0</v>
      </c>
      <c r="K100" s="8">
        <f>'PLANILLA UNICA'!$I$3</f>
        <v>0</v>
      </c>
    </row>
    <row r="101" spans="1:11" x14ac:dyDescent="0.3">
      <c r="A101" s="14">
        <v>94</v>
      </c>
      <c r="B101" s="15">
        <f>Tabla3812[[#This Row],[NUMERO DE DOCUMENTO ]]</f>
        <v>0</v>
      </c>
      <c r="C101" s="8" t="str">
        <f>UPPER(TRIM(SUBSTITUTE(SUBSTITUTE(SUBSTITUTE(SUBSTITUTE(SUBSTITUTE(SUBSTITUTE(SUBSTITUTE(SUBSTITUTE(SUBSTITUTE(SUBSTITUTE('PLANILLA UNICA'!B101,"á","a"),"é","e"),"í","i"),"ó","o"),"ú","u"),"Á","A"),"É","E"),"Í","I"),"Ó","O"),"Ú","U")))</f>
        <v/>
      </c>
      <c r="D101" s="8" t="str">
        <f>Tabla3812[[#This Row],[CLUB/ESCUELA]]</f>
        <v/>
      </c>
      <c r="E101" s="8">
        <f>Tabla3812[[#This Row],[GENERO]]</f>
        <v>0</v>
      </c>
      <c r="F101" s="8" t="e">
        <f>Tabla3812[[#This Row],[CATEGORIA]]</f>
        <v>#VALUE!</v>
      </c>
      <c r="G101" s="8" t="str">
        <f>Tabla3812[[#This Row],[NACIMIENTO]]</f>
        <v>//</v>
      </c>
      <c r="H101" s="8" t="e">
        <f>Tabla3812[[#This Row],[EDAD]]</f>
        <v>#VALUE!</v>
      </c>
      <c r="I101" s="8" t="str">
        <f>Tabla3812[[#This Row],[MUNICIPIO]]</f>
        <v/>
      </c>
      <c r="J101" s="8">
        <f>Tabla3812[[#This Row],[ESTADO DEL DEPORTISTA]]</f>
        <v>0</v>
      </c>
      <c r="K101" s="8">
        <f>'PLANILLA UNICA'!$I$3</f>
        <v>0</v>
      </c>
    </row>
    <row r="102" spans="1:11" x14ac:dyDescent="0.3">
      <c r="A102" s="14">
        <v>95</v>
      </c>
      <c r="B102" s="15">
        <f>Tabla3812[[#This Row],[NUMERO DE DOCUMENTO ]]</f>
        <v>0</v>
      </c>
      <c r="C102" s="8" t="str">
        <f>UPPER(TRIM(SUBSTITUTE(SUBSTITUTE(SUBSTITUTE(SUBSTITUTE(SUBSTITUTE(SUBSTITUTE(SUBSTITUTE(SUBSTITUTE(SUBSTITUTE(SUBSTITUTE('PLANILLA UNICA'!B102,"á","a"),"é","e"),"í","i"),"ó","o"),"ú","u"),"Á","A"),"É","E"),"Í","I"),"Ó","O"),"Ú","U")))</f>
        <v/>
      </c>
      <c r="D102" s="8" t="str">
        <f>Tabla3812[[#This Row],[CLUB/ESCUELA]]</f>
        <v/>
      </c>
      <c r="E102" s="8">
        <f>Tabla3812[[#This Row],[GENERO]]</f>
        <v>0</v>
      </c>
      <c r="F102" s="8" t="e">
        <f>Tabla3812[[#This Row],[CATEGORIA]]</f>
        <v>#VALUE!</v>
      </c>
      <c r="G102" s="8" t="str">
        <f>Tabla3812[[#This Row],[NACIMIENTO]]</f>
        <v>//</v>
      </c>
      <c r="H102" s="8" t="e">
        <f>Tabla3812[[#This Row],[EDAD]]</f>
        <v>#VALUE!</v>
      </c>
      <c r="I102" s="8" t="str">
        <f>Tabla3812[[#This Row],[MUNICIPIO]]</f>
        <v/>
      </c>
      <c r="J102" s="8">
        <f>Tabla3812[[#This Row],[ESTADO DEL DEPORTISTA]]</f>
        <v>0</v>
      </c>
      <c r="K102" s="8">
        <f>'PLANILLA UNICA'!$I$3</f>
        <v>0</v>
      </c>
    </row>
    <row r="103" spans="1:11" x14ac:dyDescent="0.3">
      <c r="A103" s="14">
        <v>96</v>
      </c>
      <c r="B103" s="15">
        <f>Tabla3812[[#This Row],[NUMERO DE DOCUMENTO ]]</f>
        <v>0</v>
      </c>
      <c r="C103" s="8" t="str">
        <f>UPPER(TRIM(SUBSTITUTE(SUBSTITUTE(SUBSTITUTE(SUBSTITUTE(SUBSTITUTE(SUBSTITUTE(SUBSTITUTE(SUBSTITUTE(SUBSTITUTE(SUBSTITUTE('PLANILLA UNICA'!B103,"á","a"),"é","e"),"í","i"),"ó","o"),"ú","u"),"Á","A"),"É","E"),"Í","I"),"Ó","O"),"Ú","U")))</f>
        <v/>
      </c>
      <c r="D103" s="8" t="str">
        <f>Tabla3812[[#This Row],[CLUB/ESCUELA]]</f>
        <v/>
      </c>
      <c r="E103" s="8">
        <f>Tabla3812[[#This Row],[GENERO]]</f>
        <v>0</v>
      </c>
      <c r="F103" s="8" t="e">
        <f>Tabla3812[[#This Row],[CATEGORIA]]</f>
        <v>#VALUE!</v>
      </c>
      <c r="G103" s="8" t="str">
        <f>Tabla3812[[#This Row],[NACIMIENTO]]</f>
        <v>//</v>
      </c>
      <c r="H103" s="8" t="e">
        <f>Tabla3812[[#This Row],[EDAD]]</f>
        <v>#VALUE!</v>
      </c>
      <c r="I103" s="8" t="str">
        <f>Tabla3812[[#This Row],[MUNICIPIO]]</f>
        <v/>
      </c>
      <c r="J103" s="8">
        <f>Tabla3812[[#This Row],[ESTADO DEL DEPORTISTA]]</f>
        <v>0</v>
      </c>
      <c r="K103" s="8">
        <f>'PLANILLA UNICA'!$I$3</f>
        <v>0</v>
      </c>
    </row>
    <row r="104" spans="1:11" x14ac:dyDescent="0.3">
      <c r="A104" s="14">
        <v>97</v>
      </c>
      <c r="B104" s="15">
        <f>Tabla3812[[#This Row],[NUMERO DE DOCUMENTO ]]</f>
        <v>0</v>
      </c>
      <c r="C104" s="8" t="str">
        <f>UPPER(TRIM(SUBSTITUTE(SUBSTITUTE(SUBSTITUTE(SUBSTITUTE(SUBSTITUTE(SUBSTITUTE(SUBSTITUTE(SUBSTITUTE(SUBSTITUTE(SUBSTITUTE('PLANILLA UNICA'!B104,"á","a"),"é","e"),"í","i"),"ó","o"),"ú","u"),"Á","A"),"É","E"),"Í","I"),"Ó","O"),"Ú","U")))</f>
        <v/>
      </c>
      <c r="D104" s="8" t="str">
        <f>Tabla3812[[#This Row],[CLUB/ESCUELA]]</f>
        <v/>
      </c>
      <c r="E104" s="8">
        <f>Tabla3812[[#This Row],[GENERO]]</f>
        <v>0</v>
      </c>
      <c r="F104" s="8" t="e">
        <f>Tabla3812[[#This Row],[CATEGORIA]]</f>
        <v>#VALUE!</v>
      </c>
      <c r="G104" s="8" t="str">
        <f>Tabla3812[[#This Row],[NACIMIENTO]]</f>
        <v>//</v>
      </c>
      <c r="H104" s="8" t="e">
        <f>Tabla3812[[#This Row],[EDAD]]</f>
        <v>#VALUE!</v>
      </c>
      <c r="I104" s="8" t="str">
        <f>Tabla3812[[#This Row],[MUNICIPIO]]</f>
        <v/>
      </c>
      <c r="J104" s="8">
        <f>Tabla3812[[#This Row],[ESTADO DEL DEPORTISTA]]</f>
        <v>0</v>
      </c>
      <c r="K104" s="8">
        <f>'PLANILLA UNICA'!$I$3</f>
        <v>0</v>
      </c>
    </row>
    <row r="105" spans="1:11" x14ac:dyDescent="0.3">
      <c r="A105" s="14">
        <v>98</v>
      </c>
      <c r="B105" s="15">
        <f>Tabla3812[[#This Row],[NUMERO DE DOCUMENTO ]]</f>
        <v>0</v>
      </c>
      <c r="C105" s="8" t="str">
        <f>UPPER(TRIM(SUBSTITUTE(SUBSTITUTE(SUBSTITUTE(SUBSTITUTE(SUBSTITUTE(SUBSTITUTE(SUBSTITUTE(SUBSTITUTE(SUBSTITUTE(SUBSTITUTE('PLANILLA UNICA'!B105,"á","a"),"é","e"),"í","i"),"ó","o"),"ú","u"),"Á","A"),"É","E"),"Í","I"),"Ó","O"),"Ú","U")))</f>
        <v/>
      </c>
      <c r="D105" s="8" t="str">
        <f>Tabla3812[[#This Row],[CLUB/ESCUELA]]</f>
        <v/>
      </c>
      <c r="E105" s="8">
        <f>Tabla3812[[#This Row],[GENERO]]</f>
        <v>0</v>
      </c>
      <c r="F105" s="8" t="e">
        <f>Tabla3812[[#This Row],[CATEGORIA]]</f>
        <v>#VALUE!</v>
      </c>
      <c r="G105" s="8" t="str">
        <f>Tabla3812[[#This Row],[NACIMIENTO]]</f>
        <v>//</v>
      </c>
      <c r="H105" s="8" t="e">
        <f>Tabla3812[[#This Row],[EDAD]]</f>
        <v>#VALUE!</v>
      </c>
      <c r="I105" s="8" t="str">
        <f>Tabla3812[[#This Row],[MUNICIPIO]]</f>
        <v/>
      </c>
      <c r="J105" s="8">
        <f>Tabla3812[[#This Row],[ESTADO DEL DEPORTISTA]]</f>
        <v>0</v>
      </c>
      <c r="K105" s="8">
        <f>'PLANILLA UNICA'!$I$3</f>
        <v>0</v>
      </c>
    </row>
    <row r="106" spans="1:11" x14ac:dyDescent="0.3">
      <c r="A106" s="14">
        <v>99</v>
      </c>
      <c r="B106" s="15">
        <f>Tabla3812[[#This Row],[NUMERO DE DOCUMENTO ]]</f>
        <v>0</v>
      </c>
      <c r="C106" s="8" t="str">
        <f>UPPER(TRIM(SUBSTITUTE(SUBSTITUTE(SUBSTITUTE(SUBSTITUTE(SUBSTITUTE(SUBSTITUTE(SUBSTITUTE(SUBSTITUTE(SUBSTITUTE(SUBSTITUTE('PLANILLA UNICA'!B106,"á","a"),"é","e"),"í","i"),"ó","o"),"ú","u"),"Á","A"),"É","E"),"Í","I"),"Ó","O"),"Ú","U")))</f>
        <v/>
      </c>
      <c r="D106" s="8" t="str">
        <f>Tabla3812[[#This Row],[CLUB/ESCUELA]]</f>
        <v/>
      </c>
      <c r="E106" s="8">
        <f>Tabla3812[[#This Row],[GENERO]]</f>
        <v>0</v>
      </c>
      <c r="F106" s="8" t="e">
        <f>Tabla3812[[#This Row],[CATEGORIA]]</f>
        <v>#VALUE!</v>
      </c>
      <c r="G106" s="8" t="str">
        <f>Tabla3812[[#This Row],[NACIMIENTO]]</f>
        <v>//</v>
      </c>
      <c r="H106" s="8" t="e">
        <f>Tabla3812[[#This Row],[EDAD]]</f>
        <v>#VALUE!</v>
      </c>
      <c r="I106" s="8" t="str">
        <f>Tabla3812[[#This Row],[MUNICIPIO]]</f>
        <v/>
      </c>
      <c r="J106" s="8">
        <f>Tabla3812[[#This Row],[ESTADO DEL DEPORTISTA]]</f>
        <v>0</v>
      </c>
      <c r="K106" s="8">
        <f>'PLANILLA UNICA'!$I$3</f>
        <v>0</v>
      </c>
    </row>
    <row r="107" spans="1:11" x14ac:dyDescent="0.3">
      <c r="A107" s="14">
        <v>100</v>
      </c>
      <c r="B107" s="15">
        <f>Tabla3812[[#This Row],[NUMERO DE DOCUMENTO ]]</f>
        <v>0</v>
      </c>
      <c r="C107" s="8" t="str">
        <f>UPPER(TRIM(SUBSTITUTE(SUBSTITUTE(SUBSTITUTE(SUBSTITUTE(SUBSTITUTE(SUBSTITUTE(SUBSTITUTE(SUBSTITUTE(SUBSTITUTE(SUBSTITUTE('PLANILLA UNICA'!B107,"á","a"),"é","e"),"í","i"),"ó","o"),"ú","u"),"Á","A"),"É","E"),"Í","I"),"Ó","O"),"Ú","U")))</f>
        <v/>
      </c>
      <c r="D107" s="8" t="str">
        <f>Tabla3812[[#This Row],[CLUB/ESCUELA]]</f>
        <v/>
      </c>
      <c r="E107" s="8">
        <f>Tabla3812[[#This Row],[GENERO]]</f>
        <v>0</v>
      </c>
      <c r="F107" s="8" t="e">
        <f>Tabla3812[[#This Row],[CATEGORIA]]</f>
        <v>#VALUE!</v>
      </c>
      <c r="G107" s="8" t="str">
        <f>Tabla3812[[#This Row],[NACIMIENTO]]</f>
        <v>//</v>
      </c>
      <c r="H107" s="8" t="e">
        <f>Tabla3812[[#This Row],[EDAD]]</f>
        <v>#VALUE!</v>
      </c>
      <c r="I107" s="8" t="str">
        <f>Tabla3812[[#This Row],[MUNICIPIO]]</f>
        <v/>
      </c>
      <c r="J107" s="8">
        <f>Tabla3812[[#This Row],[ESTADO DEL DEPORTISTA]]</f>
        <v>0</v>
      </c>
      <c r="K107" s="8">
        <f>'PLANILLA UNICA'!$I$3</f>
        <v>0</v>
      </c>
    </row>
    <row r="108" spans="1:11" x14ac:dyDescent="0.3">
      <c r="A108" s="28"/>
      <c r="B108" s="29" t="s">
        <v>70</v>
      </c>
      <c r="C108" s="30">
        <f>COUNTIF(C8:C107, "?*")</f>
        <v>0</v>
      </c>
      <c r="D108" s="30"/>
      <c r="E108" s="30"/>
      <c r="F108" s="30"/>
      <c r="G108" s="30"/>
      <c r="H108" s="30"/>
      <c r="I108" s="30"/>
      <c r="J108" s="30"/>
      <c r="K108" s="30"/>
    </row>
  </sheetData>
  <sheetProtection selectLockedCells="1"/>
  <phoneticPr fontId="1" type="noConversion"/>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DA1372-F4C0-48BC-A6D3-FD2698254455}">
  <dimension ref="B2:Q57"/>
  <sheetViews>
    <sheetView topLeftCell="B1" workbookViewId="0">
      <selection activeCell="O6" sqref="O6"/>
    </sheetView>
  </sheetViews>
  <sheetFormatPr baseColWidth="10" defaultRowHeight="14.4" x14ac:dyDescent="0.3"/>
  <cols>
    <col min="1" max="1" width="11.5546875" style="1"/>
    <col min="2" max="2" width="17.33203125" style="4" customWidth="1"/>
    <col min="3" max="6" width="27.21875" style="1" customWidth="1"/>
    <col min="7" max="7" width="25.33203125" style="1" customWidth="1"/>
    <col min="8" max="10" width="13.109375" style="1" customWidth="1"/>
    <col min="11" max="11" width="13.44140625" style="1" customWidth="1"/>
    <col min="12" max="12" width="11.5546875" style="1"/>
    <col min="13" max="13" width="13.44140625" style="1" customWidth="1"/>
    <col min="14" max="14" width="29" style="1" customWidth="1"/>
    <col min="15" max="16384" width="11.5546875" style="1"/>
  </cols>
  <sheetData>
    <row r="2" spans="2:17" x14ac:dyDescent="0.3">
      <c r="B2" s="4" t="s">
        <v>7</v>
      </c>
      <c r="C2" s="1" t="s">
        <v>24</v>
      </c>
      <c r="D2" s="1" t="s">
        <v>25</v>
      </c>
      <c r="E2" s="1" t="s">
        <v>26</v>
      </c>
      <c r="F2" s="1" t="s">
        <v>27</v>
      </c>
      <c r="G2" s="1" t="s">
        <v>28</v>
      </c>
      <c r="H2" s="1" t="s">
        <v>29</v>
      </c>
    </row>
    <row r="5" spans="2:17" s="2" customFormat="1" ht="28.8" x14ac:dyDescent="0.3">
      <c r="B5" s="2" t="s">
        <v>30</v>
      </c>
      <c r="C5" s="2" t="s">
        <v>0</v>
      </c>
      <c r="D5" s="2" t="s">
        <v>8</v>
      </c>
      <c r="E5" s="2" t="s">
        <v>9</v>
      </c>
      <c r="F5" s="2" t="s">
        <v>1</v>
      </c>
      <c r="G5" s="2" t="s">
        <v>2</v>
      </c>
      <c r="H5" s="3" t="s">
        <v>3</v>
      </c>
      <c r="I5" s="3" t="s">
        <v>4</v>
      </c>
      <c r="J5" s="3" t="s">
        <v>5</v>
      </c>
      <c r="K5" s="3" t="s">
        <v>6</v>
      </c>
      <c r="L5" s="2" t="s">
        <v>21</v>
      </c>
      <c r="M5" s="2" t="s">
        <v>18</v>
      </c>
      <c r="N5" s="2" t="s">
        <v>19</v>
      </c>
      <c r="O5" s="2" t="s">
        <v>20</v>
      </c>
      <c r="P5" s="2" t="s">
        <v>7</v>
      </c>
      <c r="Q5" s="2" t="s">
        <v>24</v>
      </c>
    </row>
    <row r="6" spans="2:17" s="2" customFormat="1" x14ac:dyDescent="0.3">
      <c r="B6" s="4">
        <v>1</v>
      </c>
      <c r="C6" s="1"/>
      <c r="D6" s="1"/>
      <c r="E6" s="1"/>
      <c r="F6" s="1"/>
      <c r="G6" s="1"/>
      <c r="H6" s="1"/>
      <c r="I6" s="1"/>
      <c r="J6" s="1"/>
      <c r="K6" s="1"/>
      <c r="L6" s="1"/>
      <c r="M6" s="5" t="str">
        <f>CONCATENATE(Tabla382[[#This Row],[DIA DE NACIMIENTO]],"/",Tabla382[[#This Row],[MES DE NACIMIENTO]],"/",Tabla382[[#This Row],[AÑO DE NACIMIENTO]])</f>
        <v>//</v>
      </c>
      <c r="N6" s="5" t="e">
        <f>DATEDIF(Tabla382[[#This Row],[NACIMIENTO]],"01/07/2024","Y")</f>
        <v>#VALUE!</v>
      </c>
      <c r="O6" s="5" t="e">
        <f>IF(Tabla382[[#This Row],[EDAD]]=4,"MINI 4 años",
    IF(Tabla382[[#This Row],[EDAD]]=5,"MINI 5 años",
        IF(Tabla382[[#This Row],[EDAD]]=6,"MINI 6 años",
            IF(Tabla382[[#This Row],[EDAD]]=7,"MINI 7 años",
                IF(Tabla382[[#This Row],[EDAD]]=8,"MINI 8 años",
                    IF(Tabla382[[#This Row],[EDAD]]=9,"MINI 9 años",
                        IF(Tabla382[[#This Row],[EDAD]]=10,"MINI 10 años",
                            IF(Tabla382[[#This Row],[EDAD]]=11,"PREINFANTIL 11 años",
                                IF(Tabla382[[#This Row],[EDAD]]=12,"INFANTIL 12 años",
                                    IF(Tabla382[[#This Row],[EDAD]]=13,"JUNIOR 13 años",
                                        IF(Tabla382[[#This Row],[EDAD]]=14,"PREJUVENIL 14 años",
                                            IF(OR(Tabla382[[#This Row],[EDAD]]=15, Tabla382[[#This Row],[EDAD]]=16, Tabla382[[#This Row],[EDAD]]=17),"JUVENIL 15-17 años",
                                                IF(Tabla382[[#This Row],[EDAD]]&gt;=18,"MAYORES MASTER 18+ años","Fuera de rango")
                                            )
                                        )
                                    )
                                )
                            )
                        )
                    )
                )
            )
        )
    )
)</f>
        <v>#VALUE!</v>
      </c>
      <c r="P6" s="5" cm="1">
        <f t="array" ref="P6">Tabla693[CLUB/ESCUELA]</f>
        <v>0</v>
      </c>
      <c r="Q6" s="5" cm="1">
        <f t="array" ref="Q6">Tabla693[MUNICIPIO]</f>
        <v>0</v>
      </c>
    </row>
    <row r="7" spans="2:17" x14ac:dyDescent="0.3">
      <c r="B7" s="4">
        <v>2</v>
      </c>
      <c r="M7" t="str">
        <f>CONCATENATE(Tabla382[[#This Row],[DIA DE NACIMIENTO]],"/",Tabla382[[#This Row],[MES DE NACIMIENTO]],"/",Tabla382[[#This Row],[AÑO DE NACIMIENTO]])</f>
        <v>//</v>
      </c>
      <c r="N7" t="e">
        <f>DATEDIF(Tabla382[[#This Row],[NACIMIENTO]],"01/07/2024","Y")</f>
        <v>#VALUE!</v>
      </c>
      <c r="O7" t="e">
        <f>IF(Tabla382[[#This Row],[EDAD]]=4,"MINI 4 años",
    IF(Tabla382[[#This Row],[EDAD]]=5,"MINI 5 años",
        IF(Tabla382[[#This Row],[EDAD]]=6,"MINI 6 años",
            IF(Tabla382[[#This Row],[EDAD]]=7,"MINI 7 años",
                IF(Tabla382[[#This Row],[EDAD]]=8,"MINI 8 años",
                    IF(Tabla382[[#This Row],[EDAD]]=9,"MINI 9 años",
                        IF(Tabla382[[#This Row],[EDAD]]=10,"MINI 10 años",
                            IF(Tabla382[[#This Row],[EDAD]]=11,"PREINFANTIL 11 años",
                                IF(Tabla382[[#This Row],[EDAD]]=12,"INFANTIL 12 años",
                                    IF(Tabla382[[#This Row],[EDAD]]=13,"JUNIOR 13 años",
                                        IF(Tabla382[[#This Row],[EDAD]]=14,"PREJUVENIL 14 años",
                                            IF(OR(Tabla382[[#This Row],[EDAD]]=15, Tabla382[[#This Row],[EDAD]]=16, Tabla382[[#This Row],[EDAD]]=17),"JUVENIL 15-17 años",
                                                IF(Tabla382[[#This Row],[EDAD]]&gt;=18,"MAYORES MASTER 18+ años","Fuera de rango")
                                            )
                                        )
                                    )
                                )
                            )
                        )
                    )
                )
            )
        )
    )
)</f>
        <v>#VALUE!</v>
      </c>
      <c r="P7" s="5" cm="1">
        <f t="array" ref="P7">Tabla693[CLUB/ESCUELA]</f>
        <v>0</v>
      </c>
      <c r="Q7" s="5" cm="1">
        <f t="array" ref="Q7">Tabla693[MUNICIPIO]</f>
        <v>0</v>
      </c>
    </row>
    <row r="8" spans="2:17" x14ac:dyDescent="0.3">
      <c r="B8" s="4">
        <v>3</v>
      </c>
      <c r="M8" t="str">
        <f>CONCATENATE(Tabla382[[#This Row],[DIA DE NACIMIENTO]],"/",Tabla382[[#This Row],[MES DE NACIMIENTO]],"/",Tabla382[[#This Row],[AÑO DE NACIMIENTO]])</f>
        <v>//</v>
      </c>
      <c r="N8" t="e">
        <f>DATEDIF(Tabla382[[#This Row],[NACIMIENTO]],"01/07/2024","Y")</f>
        <v>#VALUE!</v>
      </c>
      <c r="O8" t="e">
        <f>IF(Tabla382[[#This Row],[EDAD]]=4,"MINI 4 años",
    IF(Tabla382[[#This Row],[EDAD]]=5,"MINI 5 años",
        IF(Tabla382[[#This Row],[EDAD]]=6,"MINI 6 años",
            IF(Tabla382[[#This Row],[EDAD]]=7,"MINI 7 años",
                IF(Tabla382[[#This Row],[EDAD]]=8,"MINI 8 años",
                    IF(Tabla382[[#This Row],[EDAD]]=9,"MINI 9 años",
                        IF(Tabla382[[#This Row],[EDAD]]=10,"MINI 10 años",
                            IF(Tabla382[[#This Row],[EDAD]]=11,"PREINFANTIL 11 años",
                                IF(Tabla382[[#This Row],[EDAD]]=12,"INFANTIL 12 años",
                                    IF(Tabla382[[#This Row],[EDAD]]=13,"JUNIOR 13 años",
                                        IF(Tabla382[[#This Row],[EDAD]]=14,"PREJUVENIL 14 años",
                                            IF(OR(Tabla382[[#This Row],[EDAD]]=15, Tabla382[[#This Row],[EDAD]]=16, Tabla382[[#This Row],[EDAD]]=17),"JUVENIL 15-17 años",
                                                IF(Tabla382[[#This Row],[EDAD]]&gt;=18,"MAYORES MASTER 18+ años","Fuera de rango")
                                            )
                                        )
                                    )
                                )
                            )
                        )
                    )
                )
            )
        )
    )
)</f>
        <v>#VALUE!</v>
      </c>
      <c r="P8" s="5" cm="1">
        <f t="array" ref="P8">Tabla693[CLUB/ESCUELA]</f>
        <v>0</v>
      </c>
      <c r="Q8" s="5" cm="1">
        <f t="array" ref="Q8">Tabla693[MUNICIPIO]</f>
        <v>0</v>
      </c>
    </row>
    <row r="9" spans="2:17" x14ac:dyDescent="0.3">
      <c r="B9" s="4">
        <v>4</v>
      </c>
      <c r="M9" t="str">
        <f>CONCATENATE(Tabla382[[#This Row],[DIA DE NACIMIENTO]],"/",Tabla382[[#This Row],[MES DE NACIMIENTO]],"/",Tabla382[[#This Row],[AÑO DE NACIMIENTO]])</f>
        <v>//</v>
      </c>
      <c r="N9" t="e">
        <f>DATEDIF(Tabla382[[#This Row],[NACIMIENTO]],"01/07/2024","Y")</f>
        <v>#VALUE!</v>
      </c>
      <c r="O9" t="e">
        <f>IF(Tabla382[[#This Row],[EDAD]]=4,"MINI 4 años",
    IF(Tabla382[[#This Row],[EDAD]]=5,"MINI 5 años",
        IF(Tabla382[[#This Row],[EDAD]]=6,"MINI 6 años",
            IF(Tabla382[[#This Row],[EDAD]]=7,"MINI 7 años",
                IF(Tabla382[[#This Row],[EDAD]]=8,"MINI 8 años",
                    IF(Tabla382[[#This Row],[EDAD]]=9,"MINI 9 años",
                        IF(Tabla382[[#This Row],[EDAD]]=10,"MINI 10 años",
                            IF(Tabla382[[#This Row],[EDAD]]=11,"PREINFANTIL 11 años",
                                IF(Tabla382[[#This Row],[EDAD]]=12,"INFANTIL 12 años",
                                    IF(Tabla382[[#This Row],[EDAD]]=13,"JUNIOR 13 años",
                                        IF(Tabla382[[#This Row],[EDAD]]=14,"PREJUVENIL 14 años",
                                            IF(OR(Tabla382[[#This Row],[EDAD]]=15, Tabla382[[#This Row],[EDAD]]=16, Tabla382[[#This Row],[EDAD]]=17),"JUVENIL 15-17 años",
                                                IF(Tabla382[[#This Row],[EDAD]]&gt;=18,"MAYORES MASTER 18+ años","Fuera de rango")
                                            )
                                        )
                                    )
                                )
                            )
                        )
                    )
                )
            )
        )
    )
)</f>
        <v>#VALUE!</v>
      </c>
      <c r="P9" s="5" cm="1">
        <f t="array" ref="P9">Tabla693[CLUB/ESCUELA]</f>
        <v>0</v>
      </c>
      <c r="Q9" s="5" cm="1">
        <f t="array" ref="Q9">Tabla693[MUNICIPIO]</f>
        <v>0</v>
      </c>
    </row>
    <row r="10" spans="2:17" x14ac:dyDescent="0.3">
      <c r="B10" s="4">
        <v>5</v>
      </c>
      <c r="M10" t="str">
        <f>CONCATENATE(Tabla382[[#This Row],[DIA DE NACIMIENTO]],"/",Tabla382[[#This Row],[MES DE NACIMIENTO]],"/",Tabla382[[#This Row],[AÑO DE NACIMIENTO]])</f>
        <v>//</v>
      </c>
      <c r="N10" t="e">
        <f>DATEDIF(Tabla382[[#This Row],[NACIMIENTO]],"01/07/2024","Y")</f>
        <v>#VALUE!</v>
      </c>
      <c r="O10" t="e">
        <f>IF(Tabla382[[#This Row],[EDAD]]=4,"MINI 4 años",
    IF(Tabla382[[#This Row],[EDAD]]=5,"MINI 5 años",
        IF(Tabla382[[#This Row],[EDAD]]=6,"MINI 6 años",
            IF(Tabla382[[#This Row],[EDAD]]=7,"MINI 7 años",
                IF(Tabla382[[#This Row],[EDAD]]=8,"MINI 8 años",
                    IF(Tabla382[[#This Row],[EDAD]]=9,"MINI 9 años",
                        IF(Tabla382[[#This Row],[EDAD]]=10,"MINI 10 años",
                            IF(Tabla382[[#This Row],[EDAD]]=11,"PREINFANTIL 11 años",
                                IF(Tabla382[[#This Row],[EDAD]]=12,"INFANTIL 12 años",
                                    IF(Tabla382[[#This Row],[EDAD]]=13,"JUNIOR 13 años",
                                        IF(Tabla382[[#This Row],[EDAD]]=14,"PREJUVENIL 14 años",
                                            IF(OR(Tabla382[[#This Row],[EDAD]]=15, Tabla382[[#This Row],[EDAD]]=16, Tabla382[[#This Row],[EDAD]]=17),"JUVENIL 15-17 años",
                                                IF(Tabla382[[#This Row],[EDAD]]&gt;=18,"MAYORES MASTER 18+ años","Fuera de rango")
                                            )
                                        )
                                    )
                                )
                            )
                        )
                    )
                )
            )
        )
    )
)</f>
        <v>#VALUE!</v>
      </c>
      <c r="P10" s="5" cm="1">
        <f t="array" ref="P10">Tabla693[CLUB/ESCUELA]</f>
        <v>0</v>
      </c>
      <c r="Q10" s="5" cm="1">
        <f t="array" ref="Q10">Tabla693[MUNICIPIO]</f>
        <v>0</v>
      </c>
    </row>
    <row r="11" spans="2:17" x14ac:dyDescent="0.3">
      <c r="B11" s="4">
        <v>6</v>
      </c>
      <c r="M11" t="str">
        <f>CONCATENATE(Tabla382[[#This Row],[DIA DE NACIMIENTO]],"/",Tabla382[[#This Row],[MES DE NACIMIENTO]],"/",Tabla382[[#This Row],[AÑO DE NACIMIENTO]])</f>
        <v>//</v>
      </c>
      <c r="N11" t="e">
        <f>DATEDIF(Tabla382[[#This Row],[NACIMIENTO]],"01/07/2024","Y")</f>
        <v>#VALUE!</v>
      </c>
      <c r="O11" t="e">
        <f>IF(Tabla382[[#This Row],[EDAD]]=4,"MINI 4 años",
    IF(Tabla382[[#This Row],[EDAD]]=5,"MINI 5 años",
        IF(Tabla382[[#This Row],[EDAD]]=6,"MINI 6 años",
            IF(Tabla382[[#This Row],[EDAD]]=7,"MINI 7 años",
                IF(Tabla382[[#This Row],[EDAD]]=8,"MINI 8 años",
                    IF(Tabla382[[#This Row],[EDAD]]=9,"MINI 9 años",
                        IF(Tabla382[[#This Row],[EDAD]]=10,"MINI 10 años",
                            IF(Tabla382[[#This Row],[EDAD]]=11,"PREINFANTIL 11 años",
                                IF(Tabla382[[#This Row],[EDAD]]=12,"INFANTIL 12 años",
                                    IF(Tabla382[[#This Row],[EDAD]]=13,"JUNIOR 13 años",
                                        IF(Tabla382[[#This Row],[EDAD]]=14,"PREJUVENIL 14 años",
                                            IF(OR(Tabla382[[#This Row],[EDAD]]=15, Tabla382[[#This Row],[EDAD]]=16, Tabla382[[#This Row],[EDAD]]=17),"JUVENIL 15-17 años",
                                                IF(Tabla382[[#This Row],[EDAD]]&gt;=18,"MAYORES MASTER 18+ años","Fuera de rango")
                                            )
                                        )
                                    )
                                )
                            )
                        )
                    )
                )
            )
        )
    )
)</f>
        <v>#VALUE!</v>
      </c>
      <c r="P11" s="5" cm="1">
        <f t="array" ref="P11">Tabla693[CLUB/ESCUELA]</f>
        <v>0</v>
      </c>
      <c r="Q11" s="5" cm="1">
        <f t="array" ref="Q11">Tabla693[MUNICIPIO]</f>
        <v>0</v>
      </c>
    </row>
    <row r="12" spans="2:17" x14ac:dyDescent="0.3">
      <c r="B12" s="4">
        <v>7</v>
      </c>
      <c r="M12" t="str">
        <f>CONCATENATE(Tabla382[[#This Row],[DIA DE NACIMIENTO]],"/",Tabla382[[#This Row],[MES DE NACIMIENTO]],"/",Tabla382[[#This Row],[AÑO DE NACIMIENTO]])</f>
        <v>//</v>
      </c>
      <c r="N12" t="e">
        <f>DATEDIF(Tabla382[[#This Row],[NACIMIENTO]],"01/07/2024","Y")</f>
        <v>#VALUE!</v>
      </c>
      <c r="O12" t="e">
        <f>IF(Tabla382[[#This Row],[EDAD]]=4,"MINI 4 años",
    IF(Tabla382[[#This Row],[EDAD]]=5,"MINI 5 años",
        IF(Tabla382[[#This Row],[EDAD]]=6,"MINI 6 años",
            IF(Tabla382[[#This Row],[EDAD]]=7,"MINI 7 años",
                IF(Tabla382[[#This Row],[EDAD]]=8,"MINI 8 años",
                    IF(Tabla382[[#This Row],[EDAD]]=9,"MINI 9 años",
                        IF(Tabla382[[#This Row],[EDAD]]=10,"MINI 10 años",
                            IF(Tabla382[[#This Row],[EDAD]]=11,"PREINFANTIL 11 años",
                                IF(Tabla382[[#This Row],[EDAD]]=12,"INFANTIL 12 años",
                                    IF(Tabla382[[#This Row],[EDAD]]=13,"JUNIOR 13 años",
                                        IF(Tabla382[[#This Row],[EDAD]]=14,"PREJUVENIL 14 años",
                                            IF(OR(Tabla382[[#This Row],[EDAD]]=15, Tabla382[[#This Row],[EDAD]]=16, Tabla382[[#This Row],[EDAD]]=17),"JUVENIL 15-17 años",
                                                IF(Tabla382[[#This Row],[EDAD]]&gt;=18,"MAYORES MASTER 18+ años","Fuera de rango")
                                            )
                                        )
                                    )
                                )
                            )
                        )
                    )
                )
            )
        )
    )
)</f>
        <v>#VALUE!</v>
      </c>
      <c r="P12" s="5" cm="1">
        <f t="array" ref="P12">Tabla693[CLUB/ESCUELA]</f>
        <v>0</v>
      </c>
      <c r="Q12" s="5" cm="1">
        <f t="array" ref="Q12">Tabla693[MUNICIPIO]</f>
        <v>0</v>
      </c>
    </row>
    <row r="13" spans="2:17" x14ac:dyDescent="0.3">
      <c r="B13" s="4">
        <v>8</v>
      </c>
      <c r="M13" t="str">
        <f>CONCATENATE(Tabla382[[#This Row],[DIA DE NACIMIENTO]],"/",Tabla382[[#This Row],[MES DE NACIMIENTO]],"/",Tabla382[[#This Row],[AÑO DE NACIMIENTO]])</f>
        <v>//</v>
      </c>
      <c r="N13" t="e">
        <f>DATEDIF(Tabla382[[#This Row],[NACIMIENTO]],"01/07/2024","Y")</f>
        <v>#VALUE!</v>
      </c>
      <c r="O13" t="e">
        <f>IF(Tabla382[[#This Row],[EDAD]]=4,"MINI 4 años",
    IF(Tabla382[[#This Row],[EDAD]]=5,"MINI 5 años",
        IF(Tabla382[[#This Row],[EDAD]]=6,"MINI 6 años",
            IF(Tabla382[[#This Row],[EDAD]]=7,"MINI 7 años",
                IF(Tabla382[[#This Row],[EDAD]]=8,"MINI 8 años",
                    IF(Tabla382[[#This Row],[EDAD]]=9,"MINI 9 años",
                        IF(Tabla382[[#This Row],[EDAD]]=10,"MINI 10 años",
                            IF(Tabla382[[#This Row],[EDAD]]=11,"PREINFANTIL 11 años",
                                IF(Tabla382[[#This Row],[EDAD]]=12,"INFANTIL 12 años",
                                    IF(Tabla382[[#This Row],[EDAD]]=13,"JUNIOR 13 años",
                                        IF(Tabla382[[#This Row],[EDAD]]=14,"PREJUVENIL 14 años",
                                            IF(OR(Tabla382[[#This Row],[EDAD]]=15, Tabla382[[#This Row],[EDAD]]=16, Tabla382[[#This Row],[EDAD]]=17),"JUVENIL 15-17 años",
                                                IF(Tabla382[[#This Row],[EDAD]]&gt;=18,"MAYORES MASTER 18+ años","Fuera de rango")
                                            )
                                        )
                                    )
                                )
                            )
                        )
                    )
                )
            )
        )
    )
)</f>
        <v>#VALUE!</v>
      </c>
      <c r="P13" s="5" cm="1">
        <f t="array" ref="P13">Tabla693[CLUB/ESCUELA]</f>
        <v>0</v>
      </c>
      <c r="Q13" s="5" cm="1">
        <f t="array" ref="Q13">Tabla693[MUNICIPIO]</f>
        <v>0</v>
      </c>
    </row>
    <row r="14" spans="2:17" x14ac:dyDescent="0.3">
      <c r="B14" s="4">
        <v>9</v>
      </c>
      <c r="M14" t="str">
        <f>CONCATENATE(Tabla382[[#This Row],[DIA DE NACIMIENTO]],"/",Tabla382[[#This Row],[MES DE NACIMIENTO]],"/",Tabla382[[#This Row],[AÑO DE NACIMIENTO]])</f>
        <v>//</v>
      </c>
      <c r="N14" t="e">
        <f>DATEDIF(Tabla382[[#This Row],[NACIMIENTO]],"01/07/2024","Y")</f>
        <v>#VALUE!</v>
      </c>
      <c r="O14" t="e">
        <f>IF(Tabla382[[#This Row],[EDAD]]=4,"MINI 4 años",
    IF(Tabla382[[#This Row],[EDAD]]=5,"MINI 5 años",
        IF(Tabla382[[#This Row],[EDAD]]=6,"MINI 6 años",
            IF(Tabla382[[#This Row],[EDAD]]=7,"MINI 7 años",
                IF(Tabla382[[#This Row],[EDAD]]=8,"MINI 8 años",
                    IF(Tabla382[[#This Row],[EDAD]]=9,"MINI 9 años",
                        IF(Tabla382[[#This Row],[EDAD]]=10,"MINI 10 años",
                            IF(Tabla382[[#This Row],[EDAD]]=11,"PREINFANTIL 11 años",
                                IF(Tabla382[[#This Row],[EDAD]]=12,"INFANTIL 12 años",
                                    IF(Tabla382[[#This Row],[EDAD]]=13,"JUNIOR 13 años",
                                        IF(Tabla382[[#This Row],[EDAD]]=14,"PREJUVENIL 14 años",
                                            IF(OR(Tabla382[[#This Row],[EDAD]]=15, Tabla382[[#This Row],[EDAD]]=16, Tabla382[[#This Row],[EDAD]]=17),"JUVENIL 15-17 años",
                                                IF(Tabla382[[#This Row],[EDAD]]&gt;=18,"MAYORES MASTER 18+ años","Fuera de rango")
                                            )
                                        )
                                    )
                                )
                            )
                        )
                    )
                )
            )
        )
    )
)</f>
        <v>#VALUE!</v>
      </c>
      <c r="P14" s="5" cm="1">
        <f t="array" ref="P14">Tabla693[CLUB/ESCUELA]</f>
        <v>0</v>
      </c>
      <c r="Q14" s="5" cm="1">
        <f t="array" ref="Q14">Tabla693[MUNICIPIO]</f>
        <v>0</v>
      </c>
    </row>
    <row r="15" spans="2:17" x14ac:dyDescent="0.3">
      <c r="B15" s="4">
        <v>10</v>
      </c>
      <c r="M15" t="str">
        <f>CONCATENATE(Tabla382[[#This Row],[DIA DE NACIMIENTO]],"/",Tabla382[[#This Row],[MES DE NACIMIENTO]],"/",Tabla382[[#This Row],[AÑO DE NACIMIENTO]])</f>
        <v>//</v>
      </c>
      <c r="N15" t="e">
        <f>DATEDIF(Tabla382[[#This Row],[NACIMIENTO]],"01/07/2024","Y")</f>
        <v>#VALUE!</v>
      </c>
      <c r="O15" t="e">
        <f>IF(Tabla382[[#This Row],[EDAD]]=4,"MINI 4 años",
    IF(Tabla382[[#This Row],[EDAD]]=5,"MINI 5 años",
        IF(Tabla382[[#This Row],[EDAD]]=6,"MINI 6 años",
            IF(Tabla382[[#This Row],[EDAD]]=7,"MINI 7 años",
                IF(Tabla382[[#This Row],[EDAD]]=8,"MINI 8 años",
                    IF(Tabla382[[#This Row],[EDAD]]=9,"MINI 9 años",
                        IF(Tabla382[[#This Row],[EDAD]]=10,"MINI 10 años",
                            IF(Tabla382[[#This Row],[EDAD]]=11,"PREINFANTIL 11 años",
                                IF(Tabla382[[#This Row],[EDAD]]=12,"INFANTIL 12 años",
                                    IF(Tabla382[[#This Row],[EDAD]]=13,"JUNIOR 13 años",
                                        IF(Tabla382[[#This Row],[EDAD]]=14,"PREJUVENIL 14 años",
                                            IF(OR(Tabla382[[#This Row],[EDAD]]=15, Tabla382[[#This Row],[EDAD]]=16, Tabla382[[#This Row],[EDAD]]=17),"JUVENIL 15-17 años",
                                                IF(Tabla382[[#This Row],[EDAD]]&gt;=18,"MAYORES MASTER 18+ años","Fuera de rango")
                                            )
                                        )
                                    )
                                )
                            )
                        )
                    )
                )
            )
        )
    )
)</f>
        <v>#VALUE!</v>
      </c>
      <c r="P15" s="5" cm="1">
        <f t="array" ref="P15">Tabla693[CLUB/ESCUELA]</f>
        <v>0</v>
      </c>
      <c r="Q15" s="5" cm="1">
        <f t="array" ref="Q15">Tabla693[MUNICIPIO]</f>
        <v>0</v>
      </c>
    </row>
    <row r="16" spans="2:17" x14ac:dyDescent="0.3">
      <c r="B16" s="4">
        <v>11</v>
      </c>
      <c r="M16" t="str">
        <f>CONCATENATE(Tabla382[[#This Row],[DIA DE NACIMIENTO]],"/",Tabla382[[#This Row],[MES DE NACIMIENTO]],"/",Tabla382[[#This Row],[AÑO DE NACIMIENTO]])</f>
        <v>//</v>
      </c>
      <c r="N16" t="e">
        <f>DATEDIF(Tabla382[[#This Row],[NACIMIENTO]],"01/07/2024","Y")</f>
        <v>#VALUE!</v>
      </c>
      <c r="O16" t="e">
        <f>IF(Tabla382[[#This Row],[EDAD]]=4,"MINI 4 años",
    IF(Tabla382[[#This Row],[EDAD]]=5,"MINI 5 años",
        IF(Tabla382[[#This Row],[EDAD]]=6,"MINI 6 años",
            IF(Tabla382[[#This Row],[EDAD]]=7,"MINI 7 años",
                IF(Tabla382[[#This Row],[EDAD]]=8,"MINI 8 años",
                    IF(Tabla382[[#This Row],[EDAD]]=9,"MINI 9 años",
                        IF(Tabla382[[#This Row],[EDAD]]=10,"MINI 10 años",
                            IF(Tabla382[[#This Row],[EDAD]]=11,"PREINFANTIL 11 años",
                                IF(Tabla382[[#This Row],[EDAD]]=12,"INFANTIL 12 años",
                                    IF(Tabla382[[#This Row],[EDAD]]=13,"JUNIOR 13 años",
                                        IF(Tabla382[[#This Row],[EDAD]]=14,"PREJUVENIL 14 años",
                                            IF(OR(Tabla382[[#This Row],[EDAD]]=15, Tabla382[[#This Row],[EDAD]]=16, Tabla382[[#This Row],[EDAD]]=17),"JUVENIL 15-17 años",
                                                IF(Tabla382[[#This Row],[EDAD]]&gt;=18,"MAYORES MASTER 18+ años","Fuera de rango")
                                            )
                                        )
                                    )
                                )
                            )
                        )
                    )
                )
            )
        )
    )
)</f>
        <v>#VALUE!</v>
      </c>
      <c r="P16" s="5" cm="1">
        <f t="array" ref="P16">Tabla693[CLUB/ESCUELA]</f>
        <v>0</v>
      </c>
      <c r="Q16" s="5" cm="1">
        <f t="array" ref="Q16">Tabla693[MUNICIPIO]</f>
        <v>0</v>
      </c>
    </row>
    <row r="17" spans="2:17" x14ac:dyDescent="0.3">
      <c r="B17" s="4">
        <v>12</v>
      </c>
      <c r="M17" t="str">
        <f>CONCATENATE(Tabla382[[#This Row],[DIA DE NACIMIENTO]],"/",Tabla382[[#This Row],[MES DE NACIMIENTO]],"/",Tabla382[[#This Row],[AÑO DE NACIMIENTO]])</f>
        <v>//</v>
      </c>
      <c r="N17" t="e">
        <f>DATEDIF(Tabla382[[#This Row],[NACIMIENTO]],"01/07/2024","Y")</f>
        <v>#VALUE!</v>
      </c>
      <c r="O17" t="e">
        <f>IF(Tabla382[[#This Row],[EDAD]]=4,"MINI 4 años",
    IF(Tabla382[[#This Row],[EDAD]]=5,"MINI 5 años",
        IF(Tabla382[[#This Row],[EDAD]]=6,"MINI 6 años",
            IF(Tabla382[[#This Row],[EDAD]]=7,"MINI 7 años",
                IF(Tabla382[[#This Row],[EDAD]]=8,"MINI 8 años",
                    IF(Tabla382[[#This Row],[EDAD]]=9,"MINI 9 años",
                        IF(Tabla382[[#This Row],[EDAD]]=10,"MINI 10 años",
                            IF(Tabla382[[#This Row],[EDAD]]=11,"PREINFANTIL 11 años",
                                IF(Tabla382[[#This Row],[EDAD]]=12,"INFANTIL 12 años",
                                    IF(Tabla382[[#This Row],[EDAD]]=13,"JUNIOR 13 años",
                                        IF(Tabla382[[#This Row],[EDAD]]=14,"PREJUVENIL 14 años",
                                            IF(OR(Tabla382[[#This Row],[EDAD]]=15, Tabla382[[#This Row],[EDAD]]=16, Tabla382[[#This Row],[EDAD]]=17),"JUVENIL 15-17 años",
                                                IF(Tabla382[[#This Row],[EDAD]]&gt;=18,"MAYORES MASTER 18+ años","Fuera de rango")
                                            )
                                        )
                                    )
                                )
                            )
                        )
                    )
                )
            )
        )
    )
)</f>
        <v>#VALUE!</v>
      </c>
      <c r="P17" s="5" cm="1">
        <f t="array" ref="P17">Tabla693[CLUB/ESCUELA]</f>
        <v>0</v>
      </c>
      <c r="Q17" s="5" cm="1">
        <f t="array" ref="Q17">Tabla693[MUNICIPIO]</f>
        <v>0</v>
      </c>
    </row>
    <row r="18" spans="2:17" x14ac:dyDescent="0.3">
      <c r="B18" s="4">
        <v>13</v>
      </c>
      <c r="M18" t="str">
        <f>CONCATENATE(Tabla382[[#This Row],[DIA DE NACIMIENTO]],"/",Tabla382[[#This Row],[MES DE NACIMIENTO]],"/",Tabla382[[#This Row],[AÑO DE NACIMIENTO]])</f>
        <v>//</v>
      </c>
      <c r="N18" t="e">
        <f>DATEDIF(Tabla382[[#This Row],[NACIMIENTO]],"01/07/2024","Y")</f>
        <v>#VALUE!</v>
      </c>
      <c r="O18" t="e">
        <f>IF(Tabla382[[#This Row],[EDAD]]=4,"MINI 4 años",
    IF(Tabla382[[#This Row],[EDAD]]=5,"MINI 5 años",
        IF(Tabla382[[#This Row],[EDAD]]=6,"MINI 6 años",
            IF(Tabla382[[#This Row],[EDAD]]=7,"MINI 7 años",
                IF(Tabla382[[#This Row],[EDAD]]=8,"MINI 8 años",
                    IF(Tabla382[[#This Row],[EDAD]]=9,"MINI 9 años",
                        IF(Tabla382[[#This Row],[EDAD]]=10,"MINI 10 años",
                            IF(Tabla382[[#This Row],[EDAD]]=11,"PREINFANTIL 11 años",
                                IF(Tabla382[[#This Row],[EDAD]]=12,"INFANTIL 12 años",
                                    IF(Tabla382[[#This Row],[EDAD]]=13,"JUNIOR 13 años",
                                        IF(Tabla382[[#This Row],[EDAD]]=14,"PREJUVENIL 14 años",
                                            IF(OR(Tabla382[[#This Row],[EDAD]]=15, Tabla382[[#This Row],[EDAD]]=16, Tabla382[[#This Row],[EDAD]]=17),"JUVENIL 15-17 años",
                                                IF(Tabla382[[#This Row],[EDAD]]&gt;=18,"MAYORES MASTER 18+ años","Fuera de rango")
                                            )
                                        )
                                    )
                                )
                            )
                        )
                    )
                )
            )
        )
    )
)</f>
        <v>#VALUE!</v>
      </c>
      <c r="P18" s="5" cm="1">
        <f t="array" ref="P18">Tabla693[CLUB/ESCUELA]</f>
        <v>0</v>
      </c>
      <c r="Q18" s="5" cm="1">
        <f t="array" ref="Q18">Tabla693[MUNICIPIO]</f>
        <v>0</v>
      </c>
    </row>
    <row r="19" spans="2:17" x14ac:dyDescent="0.3">
      <c r="B19" s="4">
        <v>14</v>
      </c>
      <c r="M19" t="str">
        <f>CONCATENATE(Tabla382[[#This Row],[DIA DE NACIMIENTO]],"/",Tabla382[[#This Row],[MES DE NACIMIENTO]],"/",Tabla382[[#This Row],[AÑO DE NACIMIENTO]])</f>
        <v>//</v>
      </c>
      <c r="N19" t="e">
        <f>DATEDIF(Tabla382[[#This Row],[NACIMIENTO]],"01/07/2024","Y")</f>
        <v>#VALUE!</v>
      </c>
      <c r="O19" t="e">
        <f>IF(Tabla382[[#This Row],[EDAD]]=4,"MINI 4 años",
    IF(Tabla382[[#This Row],[EDAD]]=5,"MINI 5 años",
        IF(Tabla382[[#This Row],[EDAD]]=6,"MINI 6 años",
            IF(Tabla382[[#This Row],[EDAD]]=7,"MINI 7 años",
                IF(Tabla382[[#This Row],[EDAD]]=8,"MINI 8 años",
                    IF(Tabla382[[#This Row],[EDAD]]=9,"MINI 9 años",
                        IF(Tabla382[[#This Row],[EDAD]]=10,"MINI 10 años",
                            IF(Tabla382[[#This Row],[EDAD]]=11,"PREINFANTIL 11 años",
                                IF(Tabla382[[#This Row],[EDAD]]=12,"INFANTIL 12 años",
                                    IF(Tabla382[[#This Row],[EDAD]]=13,"JUNIOR 13 años",
                                        IF(Tabla382[[#This Row],[EDAD]]=14,"PREJUVENIL 14 años",
                                            IF(OR(Tabla382[[#This Row],[EDAD]]=15, Tabla382[[#This Row],[EDAD]]=16, Tabla382[[#This Row],[EDAD]]=17),"JUVENIL 15-17 años",
                                                IF(Tabla382[[#This Row],[EDAD]]&gt;=18,"MAYORES MASTER 18+ años","Fuera de rango")
                                            )
                                        )
                                    )
                                )
                            )
                        )
                    )
                )
            )
        )
    )
)</f>
        <v>#VALUE!</v>
      </c>
      <c r="P19" s="5" cm="1">
        <f t="array" ref="P19">Tabla693[CLUB/ESCUELA]</f>
        <v>0</v>
      </c>
      <c r="Q19" s="5" cm="1">
        <f t="array" ref="Q19">Tabla693[MUNICIPIO]</f>
        <v>0</v>
      </c>
    </row>
    <row r="20" spans="2:17" x14ac:dyDescent="0.3">
      <c r="B20" s="4">
        <v>15</v>
      </c>
      <c r="M20" t="str">
        <f>CONCATENATE(Tabla382[[#This Row],[DIA DE NACIMIENTO]],"/",Tabla382[[#This Row],[MES DE NACIMIENTO]],"/",Tabla382[[#This Row],[AÑO DE NACIMIENTO]])</f>
        <v>//</v>
      </c>
      <c r="N20" t="e">
        <f>DATEDIF(Tabla382[[#This Row],[NACIMIENTO]],"01/07/2024","Y")</f>
        <v>#VALUE!</v>
      </c>
      <c r="O20" t="e">
        <f>IF(Tabla382[[#This Row],[EDAD]]=4,"MINI 4 años",
    IF(Tabla382[[#This Row],[EDAD]]=5,"MINI 5 años",
        IF(Tabla382[[#This Row],[EDAD]]=6,"MINI 6 años",
            IF(Tabla382[[#This Row],[EDAD]]=7,"MINI 7 años",
                IF(Tabla382[[#This Row],[EDAD]]=8,"MINI 8 años",
                    IF(Tabla382[[#This Row],[EDAD]]=9,"MINI 9 años",
                        IF(Tabla382[[#This Row],[EDAD]]=10,"MINI 10 años",
                            IF(Tabla382[[#This Row],[EDAD]]=11,"PREINFANTIL 11 años",
                                IF(Tabla382[[#This Row],[EDAD]]=12,"INFANTIL 12 años",
                                    IF(Tabla382[[#This Row],[EDAD]]=13,"JUNIOR 13 años",
                                        IF(Tabla382[[#This Row],[EDAD]]=14,"PREJUVENIL 14 años",
                                            IF(OR(Tabla382[[#This Row],[EDAD]]=15, Tabla382[[#This Row],[EDAD]]=16, Tabla382[[#This Row],[EDAD]]=17),"JUVENIL 15-17 años",
                                                IF(Tabla382[[#This Row],[EDAD]]&gt;=18,"MAYORES MASTER 18+ años","Fuera de rango")
                                            )
                                        )
                                    )
                                )
                            )
                        )
                    )
                )
            )
        )
    )
)</f>
        <v>#VALUE!</v>
      </c>
      <c r="P20" s="5" cm="1">
        <f t="array" ref="P20">Tabla693[CLUB/ESCUELA]</f>
        <v>0</v>
      </c>
      <c r="Q20" s="5" cm="1">
        <f t="array" ref="Q20">Tabla693[MUNICIPIO]</f>
        <v>0</v>
      </c>
    </row>
    <row r="21" spans="2:17" x14ac:dyDescent="0.3">
      <c r="B21" s="4">
        <v>16</v>
      </c>
      <c r="M21" t="str">
        <f>CONCATENATE(Tabla382[[#This Row],[DIA DE NACIMIENTO]],"/",Tabla382[[#This Row],[MES DE NACIMIENTO]],"/",Tabla382[[#This Row],[AÑO DE NACIMIENTO]])</f>
        <v>//</v>
      </c>
      <c r="N21" t="e">
        <f>DATEDIF(Tabla382[[#This Row],[NACIMIENTO]],"01/07/2024","Y")</f>
        <v>#VALUE!</v>
      </c>
      <c r="O21" t="e">
        <f>IF(Tabla382[[#This Row],[EDAD]]=4,"MINI 4 años",
    IF(Tabla382[[#This Row],[EDAD]]=5,"MINI 5 años",
        IF(Tabla382[[#This Row],[EDAD]]=6,"MINI 6 años",
            IF(Tabla382[[#This Row],[EDAD]]=7,"MINI 7 años",
                IF(Tabla382[[#This Row],[EDAD]]=8,"MINI 8 años",
                    IF(Tabla382[[#This Row],[EDAD]]=9,"MINI 9 años",
                        IF(Tabla382[[#This Row],[EDAD]]=10,"MINI 10 años",
                            IF(Tabla382[[#This Row],[EDAD]]=11,"PREINFANTIL 11 años",
                                IF(Tabla382[[#This Row],[EDAD]]=12,"INFANTIL 12 años",
                                    IF(Tabla382[[#This Row],[EDAD]]=13,"JUNIOR 13 años",
                                        IF(Tabla382[[#This Row],[EDAD]]=14,"PREJUVENIL 14 años",
                                            IF(OR(Tabla382[[#This Row],[EDAD]]=15, Tabla382[[#This Row],[EDAD]]=16, Tabla382[[#This Row],[EDAD]]=17),"JUVENIL 15-17 años",
                                                IF(Tabla382[[#This Row],[EDAD]]&gt;=18,"MAYORES MASTER 18+ años","Fuera de rango")
                                            )
                                        )
                                    )
                                )
                            )
                        )
                    )
                )
            )
        )
    )
)</f>
        <v>#VALUE!</v>
      </c>
      <c r="P21" s="5" cm="1">
        <f t="array" ref="P21">Tabla693[CLUB/ESCUELA]</f>
        <v>0</v>
      </c>
      <c r="Q21" s="5" cm="1">
        <f t="array" ref="Q21">Tabla693[MUNICIPIO]</f>
        <v>0</v>
      </c>
    </row>
    <row r="22" spans="2:17" x14ac:dyDescent="0.3">
      <c r="B22" s="4">
        <v>17</v>
      </c>
      <c r="M22" t="str">
        <f>CONCATENATE(Tabla382[[#This Row],[DIA DE NACIMIENTO]],"/",Tabla382[[#This Row],[MES DE NACIMIENTO]],"/",Tabla382[[#This Row],[AÑO DE NACIMIENTO]])</f>
        <v>//</v>
      </c>
      <c r="N22" t="e">
        <f>DATEDIF(Tabla382[[#This Row],[NACIMIENTO]],"01/07/2024","Y")</f>
        <v>#VALUE!</v>
      </c>
      <c r="O22" t="e">
        <f>IF(Tabla382[[#This Row],[EDAD]]=4,"MINI 4 años",
    IF(Tabla382[[#This Row],[EDAD]]=5,"MINI 5 años",
        IF(Tabla382[[#This Row],[EDAD]]=6,"MINI 6 años",
            IF(Tabla382[[#This Row],[EDAD]]=7,"MINI 7 años",
                IF(Tabla382[[#This Row],[EDAD]]=8,"MINI 8 años",
                    IF(Tabla382[[#This Row],[EDAD]]=9,"MINI 9 años",
                        IF(Tabla382[[#This Row],[EDAD]]=10,"MINI 10 años",
                            IF(Tabla382[[#This Row],[EDAD]]=11,"PREINFANTIL 11 años",
                                IF(Tabla382[[#This Row],[EDAD]]=12,"INFANTIL 12 años",
                                    IF(Tabla382[[#This Row],[EDAD]]=13,"JUNIOR 13 años",
                                        IF(Tabla382[[#This Row],[EDAD]]=14,"PREJUVENIL 14 años",
                                            IF(OR(Tabla382[[#This Row],[EDAD]]=15, Tabla382[[#This Row],[EDAD]]=16, Tabla382[[#This Row],[EDAD]]=17),"JUVENIL 15-17 años",
                                                IF(Tabla382[[#This Row],[EDAD]]&gt;=18,"MAYORES MASTER 18+ años","Fuera de rango")
                                            )
                                        )
                                    )
                                )
                            )
                        )
                    )
                )
            )
        )
    )
)</f>
        <v>#VALUE!</v>
      </c>
      <c r="P22" s="5" cm="1">
        <f t="array" ref="P22">Tabla693[CLUB/ESCUELA]</f>
        <v>0</v>
      </c>
      <c r="Q22" s="5" cm="1">
        <f t="array" ref="Q22">Tabla693[MUNICIPIO]</f>
        <v>0</v>
      </c>
    </row>
    <row r="23" spans="2:17" x14ac:dyDescent="0.3">
      <c r="B23" s="4">
        <v>18</v>
      </c>
      <c r="M23" t="str">
        <f>CONCATENATE(Tabla382[[#This Row],[DIA DE NACIMIENTO]],"/",Tabla382[[#This Row],[MES DE NACIMIENTO]],"/",Tabla382[[#This Row],[AÑO DE NACIMIENTO]])</f>
        <v>//</v>
      </c>
      <c r="N23" t="e">
        <f>DATEDIF(Tabla382[[#This Row],[NACIMIENTO]],"01/07/2024","Y")</f>
        <v>#VALUE!</v>
      </c>
      <c r="O23" t="e">
        <f>IF(Tabla382[[#This Row],[EDAD]]=4,"MINI 4 años",
    IF(Tabla382[[#This Row],[EDAD]]=5,"MINI 5 años",
        IF(Tabla382[[#This Row],[EDAD]]=6,"MINI 6 años",
            IF(Tabla382[[#This Row],[EDAD]]=7,"MINI 7 años",
                IF(Tabla382[[#This Row],[EDAD]]=8,"MINI 8 años",
                    IF(Tabla382[[#This Row],[EDAD]]=9,"MINI 9 años",
                        IF(Tabla382[[#This Row],[EDAD]]=10,"MINI 10 años",
                            IF(Tabla382[[#This Row],[EDAD]]=11,"PREINFANTIL 11 años",
                                IF(Tabla382[[#This Row],[EDAD]]=12,"INFANTIL 12 años",
                                    IF(Tabla382[[#This Row],[EDAD]]=13,"JUNIOR 13 años",
                                        IF(Tabla382[[#This Row],[EDAD]]=14,"PREJUVENIL 14 años",
                                            IF(OR(Tabla382[[#This Row],[EDAD]]=15, Tabla382[[#This Row],[EDAD]]=16, Tabla382[[#This Row],[EDAD]]=17),"JUVENIL 15-17 años",
                                                IF(Tabla382[[#This Row],[EDAD]]&gt;=18,"MAYORES MASTER 18+ años","Fuera de rango")
                                            )
                                        )
                                    )
                                )
                            )
                        )
                    )
                )
            )
        )
    )
)</f>
        <v>#VALUE!</v>
      </c>
      <c r="P23" s="5" cm="1">
        <f t="array" ref="P23">Tabla693[CLUB/ESCUELA]</f>
        <v>0</v>
      </c>
      <c r="Q23" s="5" cm="1">
        <f t="array" ref="Q23">Tabla693[MUNICIPIO]</f>
        <v>0</v>
      </c>
    </row>
    <row r="24" spans="2:17" x14ac:dyDescent="0.3">
      <c r="B24" s="4">
        <v>19</v>
      </c>
      <c r="M24" t="str">
        <f>CONCATENATE(Tabla382[[#This Row],[DIA DE NACIMIENTO]],"/",Tabla382[[#This Row],[MES DE NACIMIENTO]],"/",Tabla382[[#This Row],[AÑO DE NACIMIENTO]])</f>
        <v>//</v>
      </c>
      <c r="N24" t="e">
        <f>DATEDIF(Tabla382[[#This Row],[NACIMIENTO]],"01/07/2024","Y")</f>
        <v>#VALUE!</v>
      </c>
      <c r="O24" t="e">
        <f>IF(Tabla382[[#This Row],[EDAD]]=4,"MINI 4 años",
    IF(Tabla382[[#This Row],[EDAD]]=5,"MINI 5 años",
        IF(Tabla382[[#This Row],[EDAD]]=6,"MINI 6 años",
            IF(Tabla382[[#This Row],[EDAD]]=7,"MINI 7 años",
                IF(Tabla382[[#This Row],[EDAD]]=8,"MINI 8 años",
                    IF(Tabla382[[#This Row],[EDAD]]=9,"MINI 9 años",
                        IF(Tabla382[[#This Row],[EDAD]]=10,"MINI 10 años",
                            IF(Tabla382[[#This Row],[EDAD]]=11,"PREINFANTIL 11 años",
                                IF(Tabla382[[#This Row],[EDAD]]=12,"INFANTIL 12 años",
                                    IF(Tabla382[[#This Row],[EDAD]]=13,"JUNIOR 13 años",
                                        IF(Tabla382[[#This Row],[EDAD]]=14,"PREJUVENIL 14 años",
                                            IF(OR(Tabla382[[#This Row],[EDAD]]=15, Tabla382[[#This Row],[EDAD]]=16, Tabla382[[#This Row],[EDAD]]=17),"JUVENIL 15-17 años",
                                                IF(Tabla382[[#This Row],[EDAD]]&gt;=18,"MAYORES MASTER 18+ años","Fuera de rango")
                                            )
                                        )
                                    )
                                )
                            )
                        )
                    )
                )
            )
        )
    )
)</f>
        <v>#VALUE!</v>
      </c>
      <c r="P24" s="5" cm="1">
        <f t="array" ref="P24">Tabla693[CLUB/ESCUELA]</f>
        <v>0</v>
      </c>
      <c r="Q24" s="5" cm="1">
        <f t="array" ref="Q24">Tabla693[MUNICIPIO]</f>
        <v>0</v>
      </c>
    </row>
    <row r="25" spans="2:17" x14ac:dyDescent="0.3">
      <c r="B25" s="4">
        <v>20</v>
      </c>
      <c r="M25" t="str">
        <f>CONCATENATE(Tabla382[[#This Row],[DIA DE NACIMIENTO]],"/",Tabla382[[#This Row],[MES DE NACIMIENTO]],"/",Tabla382[[#This Row],[AÑO DE NACIMIENTO]])</f>
        <v>//</v>
      </c>
      <c r="N25" t="e">
        <f>DATEDIF(Tabla382[[#This Row],[NACIMIENTO]],"01/07/2024","Y")</f>
        <v>#VALUE!</v>
      </c>
      <c r="O25" t="e">
        <f>IF(Tabla382[[#This Row],[EDAD]]=4,"MINI 4 años",
    IF(Tabla382[[#This Row],[EDAD]]=5,"MINI 5 años",
        IF(Tabla382[[#This Row],[EDAD]]=6,"MINI 6 años",
            IF(Tabla382[[#This Row],[EDAD]]=7,"MINI 7 años",
                IF(Tabla382[[#This Row],[EDAD]]=8,"MINI 8 años",
                    IF(Tabla382[[#This Row],[EDAD]]=9,"MINI 9 años",
                        IF(Tabla382[[#This Row],[EDAD]]=10,"MINI 10 años",
                            IF(Tabla382[[#This Row],[EDAD]]=11,"PREINFANTIL 11 años",
                                IF(Tabla382[[#This Row],[EDAD]]=12,"INFANTIL 12 años",
                                    IF(Tabla382[[#This Row],[EDAD]]=13,"JUNIOR 13 años",
                                        IF(Tabla382[[#This Row],[EDAD]]=14,"PREJUVENIL 14 años",
                                            IF(OR(Tabla382[[#This Row],[EDAD]]=15, Tabla382[[#This Row],[EDAD]]=16, Tabla382[[#This Row],[EDAD]]=17),"JUVENIL 15-17 años",
                                                IF(Tabla382[[#This Row],[EDAD]]&gt;=18,"MAYORES MASTER 18+ años","Fuera de rango")
                                            )
                                        )
                                    )
                                )
                            )
                        )
                    )
                )
            )
        )
    )
)</f>
        <v>#VALUE!</v>
      </c>
      <c r="P25" s="5" cm="1">
        <f t="array" ref="P25">Tabla693[CLUB/ESCUELA]</f>
        <v>0</v>
      </c>
      <c r="Q25" s="5" cm="1">
        <f t="array" ref="Q25">Tabla693[MUNICIPIO]</f>
        <v>0</v>
      </c>
    </row>
    <row r="26" spans="2:17" x14ac:dyDescent="0.3">
      <c r="B26" s="4">
        <v>21</v>
      </c>
      <c r="M26" t="str">
        <f>CONCATENATE(Tabla382[[#This Row],[DIA DE NACIMIENTO]],"/",Tabla382[[#This Row],[MES DE NACIMIENTO]],"/",Tabla382[[#This Row],[AÑO DE NACIMIENTO]])</f>
        <v>//</v>
      </c>
      <c r="N26" t="e">
        <f>DATEDIF(Tabla382[[#This Row],[NACIMIENTO]],"01/07/2024","Y")</f>
        <v>#VALUE!</v>
      </c>
      <c r="O26" t="e">
        <f>IF(Tabla382[[#This Row],[EDAD]]=4,"MINI 4 años",
    IF(Tabla382[[#This Row],[EDAD]]=5,"MINI 5 años",
        IF(Tabla382[[#This Row],[EDAD]]=6,"MINI 6 años",
            IF(Tabla382[[#This Row],[EDAD]]=7,"MINI 7 años",
                IF(Tabla382[[#This Row],[EDAD]]=8,"MINI 8 años",
                    IF(Tabla382[[#This Row],[EDAD]]=9,"MINI 9 años",
                        IF(Tabla382[[#This Row],[EDAD]]=10,"MINI 10 años",
                            IF(Tabla382[[#This Row],[EDAD]]=11,"PREINFANTIL 11 años",
                                IF(Tabla382[[#This Row],[EDAD]]=12,"INFANTIL 12 años",
                                    IF(Tabla382[[#This Row],[EDAD]]=13,"JUNIOR 13 años",
                                        IF(Tabla382[[#This Row],[EDAD]]=14,"PREJUVENIL 14 años",
                                            IF(OR(Tabla382[[#This Row],[EDAD]]=15, Tabla382[[#This Row],[EDAD]]=16, Tabla382[[#This Row],[EDAD]]=17),"JUVENIL 15-17 años",
                                                IF(Tabla382[[#This Row],[EDAD]]&gt;=18,"MAYORES MASTER 18+ años","Fuera de rango")
                                            )
                                        )
                                    )
                                )
                            )
                        )
                    )
                )
            )
        )
    )
)</f>
        <v>#VALUE!</v>
      </c>
      <c r="P26" s="5" cm="1">
        <f t="array" ref="P26">Tabla693[CLUB/ESCUELA]</f>
        <v>0</v>
      </c>
      <c r="Q26" s="5" cm="1">
        <f t="array" ref="Q26">Tabla693[MUNICIPIO]</f>
        <v>0</v>
      </c>
    </row>
    <row r="27" spans="2:17" x14ac:dyDescent="0.3">
      <c r="B27" s="4">
        <v>22</v>
      </c>
      <c r="M27" t="str">
        <f>CONCATENATE(Tabla382[[#This Row],[DIA DE NACIMIENTO]],"/",Tabla382[[#This Row],[MES DE NACIMIENTO]],"/",Tabla382[[#This Row],[AÑO DE NACIMIENTO]])</f>
        <v>//</v>
      </c>
      <c r="N27" t="e">
        <f>DATEDIF(Tabla382[[#This Row],[NACIMIENTO]],"01/07/2024","Y")</f>
        <v>#VALUE!</v>
      </c>
      <c r="O27" t="e">
        <f>IF(Tabla382[[#This Row],[EDAD]]=4,"MINI 4 años",
    IF(Tabla382[[#This Row],[EDAD]]=5,"MINI 5 años",
        IF(Tabla382[[#This Row],[EDAD]]=6,"MINI 6 años",
            IF(Tabla382[[#This Row],[EDAD]]=7,"MINI 7 años",
                IF(Tabla382[[#This Row],[EDAD]]=8,"MINI 8 años",
                    IF(Tabla382[[#This Row],[EDAD]]=9,"MINI 9 años",
                        IF(Tabla382[[#This Row],[EDAD]]=10,"MINI 10 años",
                            IF(Tabla382[[#This Row],[EDAD]]=11,"PREINFANTIL 11 años",
                                IF(Tabla382[[#This Row],[EDAD]]=12,"INFANTIL 12 años",
                                    IF(Tabla382[[#This Row],[EDAD]]=13,"JUNIOR 13 años",
                                        IF(Tabla382[[#This Row],[EDAD]]=14,"PREJUVENIL 14 años",
                                            IF(OR(Tabla382[[#This Row],[EDAD]]=15, Tabla382[[#This Row],[EDAD]]=16, Tabla382[[#This Row],[EDAD]]=17),"JUVENIL 15-17 años",
                                                IF(Tabla382[[#This Row],[EDAD]]&gt;=18,"MAYORES MASTER 18+ años","Fuera de rango")
                                            )
                                        )
                                    )
                                )
                            )
                        )
                    )
                )
            )
        )
    )
)</f>
        <v>#VALUE!</v>
      </c>
      <c r="P27" s="5" cm="1">
        <f t="array" ref="P27">Tabla693[CLUB/ESCUELA]</f>
        <v>0</v>
      </c>
      <c r="Q27" s="5" cm="1">
        <f t="array" ref="Q27">Tabla693[MUNICIPIO]</f>
        <v>0</v>
      </c>
    </row>
    <row r="28" spans="2:17" x14ac:dyDescent="0.3">
      <c r="B28" s="4">
        <v>23</v>
      </c>
      <c r="M28" t="str">
        <f>CONCATENATE(Tabla382[[#This Row],[DIA DE NACIMIENTO]],"/",Tabla382[[#This Row],[MES DE NACIMIENTO]],"/",Tabla382[[#This Row],[AÑO DE NACIMIENTO]])</f>
        <v>//</v>
      </c>
      <c r="N28" t="e">
        <f>DATEDIF(Tabla382[[#This Row],[NACIMIENTO]],"01/07/2024","Y")</f>
        <v>#VALUE!</v>
      </c>
      <c r="O28" t="e">
        <f>IF(Tabla382[[#This Row],[EDAD]]=4,"MINI 4 años",
    IF(Tabla382[[#This Row],[EDAD]]=5,"MINI 5 años",
        IF(Tabla382[[#This Row],[EDAD]]=6,"MINI 6 años",
            IF(Tabla382[[#This Row],[EDAD]]=7,"MINI 7 años",
                IF(Tabla382[[#This Row],[EDAD]]=8,"MINI 8 años",
                    IF(Tabla382[[#This Row],[EDAD]]=9,"MINI 9 años",
                        IF(Tabla382[[#This Row],[EDAD]]=10,"MINI 10 años",
                            IF(Tabla382[[#This Row],[EDAD]]=11,"PREINFANTIL 11 años",
                                IF(Tabla382[[#This Row],[EDAD]]=12,"INFANTIL 12 años",
                                    IF(Tabla382[[#This Row],[EDAD]]=13,"JUNIOR 13 años",
                                        IF(Tabla382[[#This Row],[EDAD]]=14,"PREJUVENIL 14 años",
                                            IF(OR(Tabla382[[#This Row],[EDAD]]=15, Tabla382[[#This Row],[EDAD]]=16, Tabla382[[#This Row],[EDAD]]=17),"JUVENIL 15-17 años",
                                                IF(Tabla382[[#This Row],[EDAD]]&gt;=18,"MAYORES MASTER 18+ años","Fuera de rango")
                                            )
                                        )
                                    )
                                )
                            )
                        )
                    )
                )
            )
        )
    )
)</f>
        <v>#VALUE!</v>
      </c>
      <c r="P28" s="5" cm="1">
        <f t="array" ref="P28">Tabla693[CLUB/ESCUELA]</f>
        <v>0</v>
      </c>
      <c r="Q28" s="5" cm="1">
        <f t="array" ref="Q28">Tabla693[MUNICIPIO]</f>
        <v>0</v>
      </c>
    </row>
    <row r="29" spans="2:17" x14ac:dyDescent="0.3">
      <c r="B29" s="4">
        <v>24</v>
      </c>
      <c r="M29" t="str">
        <f>CONCATENATE(Tabla382[[#This Row],[DIA DE NACIMIENTO]],"/",Tabla382[[#This Row],[MES DE NACIMIENTO]],"/",Tabla382[[#This Row],[AÑO DE NACIMIENTO]])</f>
        <v>//</v>
      </c>
      <c r="N29" t="e">
        <f>DATEDIF(Tabla382[[#This Row],[NACIMIENTO]],"01/07/2024","Y")</f>
        <v>#VALUE!</v>
      </c>
      <c r="O29" t="e">
        <f>IF(Tabla382[[#This Row],[EDAD]]=4,"MINI 4 años",
    IF(Tabla382[[#This Row],[EDAD]]=5,"MINI 5 años",
        IF(Tabla382[[#This Row],[EDAD]]=6,"MINI 6 años",
            IF(Tabla382[[#This Row],[EDAD]]=7,"MINI 7 años",
                IF(Tabla382[[#This Row],[EDAD]]=8,"MINI 8 años",
                    IF(Tabla382[[#This Row],[EDAD]]=9,"MINI 9 años",
                        IF(Tabla382[[#This Row],[EDAD]]=10,"MINI 10 años",
                            IF(Tabla382[[#This Row],[EDAD]]=11,"PREINFANTIL 11 años",
                                IF(Tabla382[[#This Row],[EDAD]]=12,"INFANTIL 12 años",
                                    IF(Tabla382[[#This Row],[EDAD]]=13,"JUNIOR 13 años",
                                        IF(Tabla382[[#This Row],[EDAD]]=14,"PREJUVENIL 14 años",
                                            IF(OR(Tabla382[[#This Row],[EDAD]]=15, Tabla382[[#This Row],[EDAD]]=16, Tabla382[[#This Row],[EDAD]]=17),"JUVENIL 15-17 años",
                                                IF(Tabla382[[#This Row],[EDAD]]&gt;=18,"MAYORES MASTER 18+ años","Fuera de rango")
                                            )
                                        )
                                    )
                                )
                            )
                        )
                    )
                )
            )
        )
    )
)</f>
        <v>#VALUE!</v>
      </c>
      <c r="P29" s="5" cm="1">
        <f t="array" ref="P29">Tabla693[CLUB/ESCUELA]</f>
        <v>0</v>
      </c>
      <c r="Q29" s="5" cm="1">
        <f t="array" ref="Q29">Tabla693[MUNICIPIO]</f>
        <v>0</v>
      </c>
    </row>
    <row r="30" spans="2:17" x14ac:dyDescent="0.3">
      <c r="B30" s="4">
        <v>25</v>
      </c>
      <c r="M30" t="str">
        <f>CONCATENATE(Tabla382[[#This Row],[DIA DE NACIMIENTO]],"/",Tabla382[[#This Row],[MES DE NACIMIENTO]],"/",Tabla382[[#This Row],[AÑO DE NACIMIENTO]])</f>
        <v>//</v>
      </c>
      <c r="N30" t="e">
        <f>DATEDIF(Tabla382[[#This Row],[NACIMIENTO]],"01/07/2024","Y")</f>
        <v>#VALUE!</v>
      </c>
      <c r="O30" t="e">
        <f>IF(Tabla382[[#This Row],[EDAD]]=4,"MINI 4 años",
    IF(Tabla382[[#This Row],[EDAD]]=5,"MINI 5 años",
        IF(Tabla382[[#This Row],[EDAD]]=6,"MINI 6 años",
            IF(Tabla382[[#This Row],[EDAD]]=7,"MINI 7 años",
                IF(Tabla382[[#This Row],[EDAD]]=8,"MINI 8 años",
                    IF(Tabla382[[#This Row],[EDAD]]=9,"MINI 9 años",
                        IF(Tabla382[[#This Row],[EDAD]]=10,"MINI 10 años",
                            IF(Tabla382[[#This Row],[EDAD]]=11,"PREINFANTIL 11 años",
                                IF(Tabla382[[#This Row],[EDAD]]=12,"INFANTIL 12 años",
                                    IF(Tabla382[[#This Row],[EDAD]]=13,"JUNIOR 13 años",
                                        IF(Tabla382[[#This Row],[EDAD]]=14,"PREJUVENIL 14 años",
                                            IF(OR(Tabla382[[#This Row],[EDAD]]=15, Tabla382[[#This Row],[EDAD]]=16, Tabla382[[#This Row],[EDAD]]=17),"JUVENIL 15-17 años",
                                                IF(Tabla382[[#This Row],[EDAD]]&gt;=18,"MAYORES MASTER 18+ años","Fuera de rango")
                                            )
                                        )
                                    )
                                )
                            )
                        )
                    )
                )
            )
        )
    )
)</f>
        <v>#VALUE!</v>
      </c>
      <c r="P30" s="5" cm="1">
        <f t="array" ref="P30">Tabla693[CLUB/ESCUELA]</f>
        <v>0</v>
      </c>
      <c r="Q30" s="5" cm="1">
        <f t="array" ref="Q30">Tabla693[MUNICIPIO]</f>
        <v>0</v>
      </c>
    </row>
    <row r="31" spans="2:17" x14ac:dyDescent="0.3">
      <c r="B31" s="4">
        <v>26</v>
      </c>
      <c r="M31" t="str">
        <f>CONCATENATE(Tabla382[[#This Row],[DIA DE NACIMIENTO]],"/",Tabla382[[#This Row],[MES DE NACIMIENTO]],"/",Tabla382[[#This Row],[AÑO DE NACIMIENTO]])</f>
        <v>//</v>
      </c>
      <c r="N31" t="e">
        <f>DATEDIF(Tabla382[[#This Row],[NACIMIENTO]],"01/07/2024","Y")</f>
        <v>#VALUE!</v>
      </c>
      <c r="O31" t="e">
        <f>IF(Tabla382[[#This Row],[EDAD]]=4,"MINI 4 años",
    IF(Tabla382[[#This Row],[EDAD]]=5,"MINI 5 años",
        IF(Tabla382[[#This Row],[EDAD]]=6,"MINI 6 años",
            IF(Tabla382[[#This Row],[EDAD]]=7,"MINI 7 años",
                IF(Tabla382[[#This Row],[EDAD]]=8,"MINI 8 años",
                    IF(Tabla382[[#This Row],[EDAD]]=9,"MINI 9 años",
                        IF(Tabla382[[#This Row],[EDAD]]=10,"MINI 10 años",
                            IF(Tabla382[[#This Row],[EDAD]]=11,"PREINFANTIL 11 años",
                                IF(Tabla382[[#This Row],[EDAD]]=12,"INFANTIL 12 años",
                                    IF(Tabla382[[#This Row],[EDAD]]=13,"JUNIOR 13 años",
                                        IF(Tabla382[[#This Row],[EDAD]]=14,"PREJUVENIL 14 años",
                                            IF(OR(Tabla382[[#This Row],[EDAD]]=15, Tabla382[[#This Row],[EDAD]]=16, Tabla382[[#This Row],[EDAD]]=17),"JUVENIL 15-17 años",
                                                IF(Tabla382[[#This Row],[EDAD]]&gt;=18,"MAYORES MASTER 18+ años","Fuera de rango")
                                            )
                                        )
                                    )
                                )
                            )
                        )
                    )
                )
            )
        )
    )
)</f>
        <v>#VALUE!</v>
      </c>
      <c r="P31" s="5" cm="1">
        <f t="array" ref="P31">Tabla693[CLUB/ESCUELA]</f>
        <v>0</v>
      </c>
      <c r="Q31" s="5" cm="1">
        <f t="array" ref="Q31">Tabla693[MUNICIPIO]</f>
        <v>0</v>
      </c>
    </row>
    <row r="32" spans="2:17" x14ac:dyDescent="0.3">
      <c r="B32" s="4">
        <v>27</v>
      </c>
      <c r="M32" t="str">
        <f>CONCATENATE(Tabla382[[#This Row],[DIA DE NACIMIENTO]],"/",Tabla382[[#This Row],[MES DE NACIMIENTO]],"/",Tabla382[[#This Row],[AÑO DE NACIMIENTO]])</f>
        <v>//</v>
      </c>
      <c r="N32" t="e">
        <f>DATEDIF(Tabla382[[#This Row],[NACIMIENTO]],"01/07/2024","Y")</f>
        <v>#VALUE!</v>
      </c>
      <c r="O32" t="e">
        <f>IF(Tabla382[[#This Row],[EDAD]]=4,"MINI 4 años",
    IF(Tabla382[[#This Row],[EDAD]]=5,"MINI 5 años",
        IF(Tabla382[[#This Row],[EDAD]]=6,"MINI 6 años",
            IF(Tabla382[[#This Row],[EDAD]]=7,"MINI 7 años",
                IF(Tabla382[[#This Row],[EDAD]]=8,"MINI 8 años",
                    IF(Tabla382[[#This Row],[EDAD]]=9,"MINI 9 años",
                        IF(Tabla382[[#This Row],[EDAD]]=10,"MINI 10 años",
                            IF(Tabla382[[#This Row],[EDAD]]=11,"PREINFANTIL 11 años",
                                IF(Tabla382[[#This Row],[EDAD]]=12,"INFANTIL 12 años",
                                    IF(Tabla382[[#This Row],[EDAD]]=13,"JUNIOR 13 años",
                                        IF(Tabla382[[#This Row],[EDAD]]=14,"PREJUVENIL 14 años",
                                            IF(OR(Tabla382[[#This Row],[EDAD]]=15, Tabla382[[#This Row],[EDAD]]=16, Tabla382[[#This Row],[EDAD]]=17),"JUVENIL 15-17 años",
                                                IF(Tabla382[[#This Row],[EDAD]]&gt;=18,"MAYORES MASTER 18+ años","Fuera de rango")
                                            )
                                        )
                                    )
                                )
                            )
                        )
                    )
                )
            )
        )
    )
)</f>
        <v>#VALUE!</v>
      </c>
      <c r="P32" s="5" cm="1">
        <f t="array" ref="P32">Tabla693[CLUB/ESCUELA]</f>
        <v>0</v>
      </c>
      <c r="Q32" s="5" cm="1">
        <f t="array" ref="Q32">Tabla693[MUNICIPIO]</f>
        <v>0</v>
      </c>
    </row>
    <row r="33" spans="2:17" x14ac:dyDescent="0.3">
      <c r="B33" s="4">
        <v>28</v>
      </c>
      <c r="M33" t="str">
        <f>CONCATENATE(Tabla382[[#This Row],[DIA DE NACIMIENTO]],"/",Tabla382[[#This Row],[MES DE NACIMIENTO]],"/",Tabla382[[#This Row],[AÑO DE NACIMIENTO]])</f>
        <v>//</v>
      </c>
      <c r="N33" t="e">
        <f>DATEDIF(Tabla382[[#This Row],[NACIMIENTO]],"01/07/2024","Y")</f>
        <v>#VALUE!</v>
      </c>
      <c r="O33" t="e">
        <f>IF(Tabla382[[#This Row],[EDAD]]=4,"MINI 4 años",
    IF(Tabla382[[#This Row],[EDAD]]=5,"MINI 5 años",
        IF(Tabla382[[#This Row],[EDAD]]=6,"MINI 6 años",
            IF(Tabla382[[#This Row],[EDAD]]=7,"MINI 7 años",
                IF(Tabla382[[#This Row],[EDAD]]=8,"MINI 8 años",
                    IF(Tabla382[[#This Row],[EDAD]]=9,"MINI 9 años",
                        IF(Tabla382[[#This Row],[EDAD]]=10,"MINI 10 años",
                            IF(Tabla382[[#This Row],[EDAD]]=11,"PREINFANTIL 11 años",
                                IF(Tabla382[[#This Row],[EDAD]]=12,"INFANTIL 12 años",
                                    IF(Tabla382[[#This Row],[EDAD]]=13,"JUNIOR 13 años",
                                        IF(Tabla382[[#This Row],[EDAD]]=14,"PREJUVENIL 14 años",
                                            IF(OR(Tabla382[[#This Row],[EDAD]]=15, Tabla382[[#This Row],[EDAD]]=16, Tabla382[[#This Row],[EDAD]]=17),"JUVENIL 15-17 años",
                                                IF(Tabla382[[#This Row],[EDAD]]&gt;=18,"MAYORES MASTER 18+ años","Fuera de rango")
                                            )
                                        )
                                    )
                                )
                            )
                        )
                    )
                )
            )
        )
    )
)</f>
        <v>#VALUE!</v>
      </c>
      <c r="P33" s="5" cm="1">
        <f t="array" ref="P33">Tabla693[CLUB/ESCUELA]</f>
        <v>0</v>
      </c>
      <c r="Q33" s="5" cm="1">
        <f t="array" ref="Q33">Tabla693[MUNICIPIO]</f>
        <v>0</v>
      </c>
    </row>
    <row r="34" spans="2:17" x14ac:dyDescent="0.3">
      <c r="B34" s="4">
        <v>29</v>
      </c>
      <c r="M34" t="str">
        <f>CONCATENATE(Tabla382[[#This Row],[DIA DE NACIMIENTO]],"/",Tabla382[[#This Row],[MES DE NACIMIENTO]],"/",Tabla382[[#This Row],[AÑO DE NACIMIENTO]])</f>
        <v>//</v>
      </c>
      <c r="N34" t="e">
        <f>DATEDIF(Tabla382[[#This Row],[NACIMIENTO]],"01/07/2024","Y")</f>
        <v>#VALUE!</v>
      </c>
      <c r="O34" t="e">
        <f>IF(Tabla382[[#This Row],[EDAD]]=4,"MINI 4 años",
    IF(Tabla382[[#This Row],[EDAD]]=5,"MINI 5 años",
        IF(Tabla382[[#This Row],[EDAD]]=6,"MINI 6 años",
            IF(Tabla382[[#This Row],[EDAD]]=7,"MINI 7 años",
                IF(Tabla382[[#This Row],[EDAD]]=8,"MINI 8 años",
                    IF(Tabla382[[#This Row],[EDAD]]=9,"MINI 9 años",
                        IF(Tabla382[[#This Row],[EDAD]]=10,"MINI 10 años",
                            IF(Tabla382[[#This Row],[EDAD]]=11,"PREINFANTIL 11 años",
                                IF(Tabla382[[#This Row],[EDAD]]=12,"INFANTIL 12 años",
                                    IF(Tabla382[[#This Row],[EDAD]]=13,"JUNIOR 13 años",
                                        IF(Tabla382[[#This Row],[EDAD]]=14,"PREJUVENIL 14 años",
                                            IF(OR(Tabla382[[#This Row],[EDAD]]=15, Tabla382[[#This Row],[EDAD]]=16, Tabla382[[#This Row],[EDAD]]=17),"JUVENIL 15-17 años",
                                                IF(Tabla382[[#This Row],[EDAD]]&gt;=18,"MAYORES MASTER 18+ años","Fuera de rango")
                                            )
                                        )
                                    )
                                )
                            )
                        )
                    )
                )
            )
        )
    )
)</f>
        <v>#VALUE!</v>
      </c>
      <c r="P34" s="5" cm="1">
        <f t="array" ref="P34">Tabla693[CLUB/ESCUELA]</f>
        <v>0</v>
      </c>
      <c r="Q34" s="5" cm="1">
        <f t="array" ref="Q34">Tabla693[MUNICIPIO]</f>
        <v>0</v>
      </c>
    </row>
    <row r="35" spans="2:17" x14ac:dyDescent="0.3">
      <c r="B35" s="4">
        <v>30</v>
      </c>
      <c r="M35" t="str">
        <f>CONCATENATE(Tabla382[[#This Row],[DIA DE NACIMIENTO]],"/",Tabla382[[#This Row],[MES DE NACIMIENTO]],"/",Tabla382[[#This Row],[AÑO DE NACIMIENTO]])</f>
        <v>//</v>
      </c>
      <c r="N35" t="e">
        <f>DATEDIF(Tabla382[[#This Row],[NACIMIENTO]],"01/07/2024","Y")</f>
        <v>#VALUE!</v>
      </c>
      <c r="O35" t="e">
        <f>IF(Tabla382[[#This Row],[EDAD]]=4,"MINI 4 años",
    IF(Tabla382[[#This Row],[EDAD]]=5,"MINI 5 años",
        IF(Tabla382[[#This Row],[EDAD]]=6,"MINI 6 años",
            IF(Tabla382[[#This Row],[EDAD]]=7,"MINI 7 años",
                IF(Tabla382[[#This Row],[EDAD]]=8,"MINI 8 años",
                    IF(Tabla382[[#This Row],[EDAD]]=9,"MINI 9 años",
                        IF(Tabla382[[#This Row],[EDAD]]=10,"MINI 10 años",
                            IF(Tabla382[[#This Row],[EDAD]]=11,"PREINFANTIL 11 años",
                                IF(Tabla382[[#This Row],[EDAD]]=12,"INFANTIL 12 años",
                                    IF(Tabla382[[#This Row],[EDAD]]=13,"JUNIOR 13 años",
                                        IF(Tabla382[[#This Row],[EDAD]]=14,"PREJUVENIL 14 años",
                                            IF(OR(Tabla382[[#This Row],[EDAD]]=15, Tabla382[[#This Row],[EDAD]]=16, Tabla382[[#This Row],[EDAD]]=17),"JUVENIL 15-17 años",
                                                IF(Tabla382[[#This Row],[EDAD]]&gt;=18,"MAYORES MASTER 18+ años","Fuera de rango")
                                            )
                                        )
                                    )
                                )
                            )
                        )
                    )
                )
            )
        )
    )
)</f>
        <v>#VALUE!</v>
      </c>
      <c r="P35" s="5" cm="1">
        <f t="array" ref="P35">Tabla693[CLUB/ESCUELA]</f>
        <v>0</v>
      </c>
      <c r="Q35" s="5" cm="1">
        <f t="array" ref="Q35">Tabla693[MUNICIPIO]</f>
        <v>0</v>
      </c>
    </row>
    <row r="36" spans="2:17" x14ac:dyDescent="0.3">
      <c r="B36" s="4">
        <v>31</v>
      </c>
      <c r="M36" t="str">
        <f>CONCATENATE(Tabla382[[#This Row],[DIA DE NACIMIENTO]],"/",Tabla382[[#This Row],[MES DE NACIMIENTO]],"/",Tabla382[[#This Row],[AÑO DE NACIMIENTO]])</f>
        <v>//</v>
      </c>
      <c r="N36" t="e">
        <f>DATEDIF(Tabla382[[#This Row],[NACIMIENTO]],"01/07/2024","Y")</f>
        <v>#VALUE!</v>
      </c>
      <c r="O36" t="e">
        <f>IF(Tabla382[[#This Row],[EDAD]]=4,"MINI 4 años",
    IF(Tabla382[[#This Row],[EDAD]]=5,"MINI 5 años",
        IF(Tabla382[[#This Row],[EDAD]]=6,"MINI 6 años",
            IF(Tabla382[[#This Row],[EDAD]]=7,"MINI 7 años",
                IF(Tabla382[[#This Row],[EDAD]]=8,"MINI 8 años",
                    IF(Tabla382[[#This Row],[EDAD]]=9,"MINI 9 años",
                        IF(Tabla382[[#This Row],[EDAD]]=10,"MINI 10 años",
                            IF(Tabla382[[#This Row],[EDAD]]=11,"PREINFANTIL 11 años",
                                IF(Tabla382[[#This Row],[EDAD]]=12,"INFANTIL 12 años",
                                    IF(Tabla382[[#This Row],[EDAD]]=13,"JUNIOR 13 años",
                                        IF(Tabla382[[#This Row],[EDAD]]=14,"PREJUVENIL 14 años",
                                            IF(OR(Tabla382[[#This Row],[EDAD]]=15, Tabla382[[#This Row],[EDAD]]=16, Tabla382[[#This Row],[EDAD]]=17),"JUVENIL 15-17 años",
                                                IF(Tabla382[[#This Row],[EDAD]]&gt;=18,"MAYORES MASTER 18+ años","Fuera de rango")
                                            )
                                        )
                                    )
                                )
                            )
                        )
                    )
                )
            )
        )
    )
)</f>
        <v>#VALUE!</v>
      </c>
      <c r="P36" s="5" cm="1">
        <f t="array" ref="P36">Tabla693[CLUB/ESCUELA]</f>
        <v>0</v>
      </c>
      <c r="Q36" s="5" cm="1">
        <f t="array" ref="Q36">Tabla693[MUNICIPIO]</f>
        <v>0</v>
      </c>
    </row>
    <row r="37" spans="2:17" x14ac:dyDescent="0.3">
      <c r="B37" s="4">
        <v>32</v>
      </c>
      <c r="M37" t="str">
        <f>CONCATENATE(Tabla382[[#This Row],[DIA DE NACIMIENTO]],"/",Tabla382[[#This Row],[MES DE NACIMIENTO]],"/",Tabla382[[#This Row],[AÑO DE NACIMIENTO]])</f>
        <v>//</v>
      </c>
      <c r="N37" t="e">
        <f>DATEDIF(Tabla382[[#This Row],[NACIMIENTO]],"01/07/2024","Y")</f>
        <v>#VALUE!</v>
      </c>
      <c r="O37" t="e">
        <f>IF(Tabla382[[#This Row],[EDAD]]=4,"MINI 4 años",
    IF(Tabla382[[#This Row],[EDAD]]=5,"MINI 5 años",
        IF(Tabla382[[#This Row],[EDAD]]=6,"MINI 6 años",
            IF(Tabla382[[#This Row],[EDAD]]=7,"MINI 7 años",
                IF(Tabla382[[#This Row],[EDAD]]=8,"MINI 8 años",
                    IF(Tabla382[[#This Row],[EDAD]]=9,"MINI 9 años",
                        IF(Tabla382[[#This Row],[EDAD]]=10,"MINI 10 años",
                            IF(Tabla382[[#This Row],[EDAD]]=11,"PREINFANTIL 11 años",
                                IF(Tabla382[[#This Row],[EDAD]]=12,"INFANTIL 12 años",
                                    IF(Tabla382[[#This Row],[EDAD]]=13,"JUNIOR 13 años",
                                        IF(Tabla382[[#This Row],[EDAD]]=14,"PREJUVENIL 14 años",
                                            IF(OR(Tabla382[[#This Row],[EDAD]]=15, Tabla382[[#This Row],[EDAD]]=16, Tabla382[[#This Row],[EDAD]]=17),"JUVENIL 15-17 años",
                                                IF(Tabla382[[#This Row],[EDAD]]&gt;=18,"MAYORES MASTER 18+ años","Fuera de rango")
                                            )
                                        )
                                    )
                                )
                            )
                        )
                    )
                )
            )
        )
    )
)</f>
        <v>#VALUE!</v>
      </c>
      <c r="P37" s="5" cm="1">
        <f t="array" ref="P37">Tabla693[CLUB/ESCUELA]</f>
        <v>0</v>
      </c>
      <c r="Q37" s="5" cm="1">
        <f t="array" ref="Q37">Tabla693[MUNICIPIO]</f>
        <v>0</v>
      </c>
    </row>
    <row r="38" spans="2:17" x14ac:dyDescent="0.3">
      <c r="B38" s="4">
        <v>33</v>
      </c>
      <c r="M38" t="str">
        <f>CONCATENATE(Tabla382[[#This Row],[DIA DE NACIMIENTO]],"/",Tabla382[[#This Row],[MES DE NACIMIENTO]],"/",Tabla382[[#This Row],[AÑO DE NACIMIENTO]])</f>
        <v>//</v>
      </c>
      <c r="N38" t="e">
        <f>DATEDIF(Tabla382[[#This Row],[NACIMIENTO]],"01/07/2024","Y")</f>
        <v>#VALUE!</v>
      </c>
      <c r="O38" t="e">
        <f>IF(Tabla382[[#This Row],[EDAD]]=4,"MINI 4 años",
    IF(Tabla382[[#This Row],[EDAD]]=5,"MINI 5 años",
        IF(Tabla382[[#This Row],[EDAD]]=6,"MINI 6 años",
            IF(Tabla382[[#This Row],[EDAD]]=7,"MINI 7 años",
                IF(Tabla382[[#This Row],[EDAD]]=8,"MINI 8 años",
                    IF(Tabla382[[#This Row],[EDAD]]=9,"MINI 9 años",
                        IF(Tabla382[[#This Row],[EDAD]]=10,"MINI 10 años",
                            IF(Tabla382[[#This Row],[EDAD]]=11,"PREINFANTIL 11 años",
                                IF(Tabla382[[#This Row],[EDAD]]=12,"INFANTIL 12 años",
                                    IF(Tabla382[[#This Row],[EDAD]]=13,"JUNIOR 13 años",
                                        IF(Tabla382[[#This Row],[EDAD]]=14,"PREJUVENIL 14 años",
                                            IF(OR(Tabla382[[#This Row],[EDAD]]=15, Tabla382[[#This Row],[EDAD]]=16, Tabla382[[#This Row],[EDAD]]=17),"JUVENIL 15-17 años",
                                                IF(Tabla382[[#This Row],[EDAD]]&gt;=18,"MAYORES MASTER 18+ años","Fuera de rango")
                                            )
                                        )
                                    )
                                )
                            )
                        )
                    )
                )
            )
        )
    )
)</f>
        <v>#VALUE!</v>
      </c>
      <c r="P38" s="5" cm="1">
        <f t="array" ref="P38">Tabla693[CLUB/ESCUELA]</f>
        <v>0</v>
      </c>
      <c r="Q38" s="5" cm="1">
        <f t="array" ref="Q38">Tabla693[MUNICIPIO]</f>
        <v>0</v>
      </c>
    </row>
    <row r="39" spans="2:17" x14ac:dyDescent="0.3">
      <c r="B39" s="4">
        <v>34</v>
      </c>
      <c r="M39" t="str">
        <f>CONCATENATE(Tabla382[[#This Row],[DIA DE NACIMIENTO]],"/",Tabla382[[#This Row],[MES DE NACIMIENTO]],"/",Tabla382[[#This Row],[AÑO DE NACIMIENTO]])</f>
        <v>//</v>
      </c>
      <c r="N39" t="e">
        <f>DATEDIF(Tabla382[[#This Row],[NACIMIENTO]],"01/07/2024","Y")</f>
        <v>#VALUE!</v>
      </c>
      <c r="O39" t="e">
        <f>IF(Tabla382[[#This Row],[EDAD]]=4,"MINI 4 años",
    IF(Tabla382[[#This Row],[EDAD]]=5,"MINI 5 años",
        IF(Tabla382[[#This Row],[EDAD]]=6,"MINI 6 años",
            IF(Tabla382[[#This Row],[EDAD]]=7,"MINI 7 años",
                IF(Tabla382[[#This Row],[EDAD]]=8,"MINI 8 años",
                    IF(Tabla382[[#This Row],[EDAD]]=9,"MINI 9 años",
                        IF(Tabla382[[#This Row],[EDAD]]=10,"MINI 10 años",
                            IF(Tabla382[[#This Row],[EDAD]]=11,"PREINFANTIL 11 años",
                                IF(Tabla382[[#This Row],[EDAD]]=12,"INFANTIL 12 años",
                                    IF(Tabla382[[#This Row],[EDAD]]=13,"JUNIOR 13 años",
                                        IF(Tabla382[[#This Row],[EDAD]]=14,"PREJUVENIL 14 años",
                                            IF(OR(Tabla382[[#This Row],[EDAD]]=15, Tabla382[[#This Row],[EDAD]]=16, Tabla382[[#This Row],[EDAD]]=17),"JUVENIL 15-17 años",
                                                IF(Tabla382[[#This Row],[EDAD]]&gt;=18,"MAYORES MASTER 18+ años","Fuera de rango")
                                            )
                                        )
                                    )
                                )
                            )
                        )
                    )
                )
            )
        )
    )
)</f>
        <v>#VALUE!</v>
      </c>
      <c r="P39" s="5" cm="1">
        <f t="array" ref="P39">Tabla693[CLUB/ESCUELA]</f>
        <v>0</v>
      </c>
      <c r="Q39" s="5" cm="1">
        <f t="array" ref="Q39">Tabla693[MUNICIPIO]</f>
        <v>0</v>
      </c>
    </row>
    <row r="40" spans="2:17" x14ac:dyDescent="0.3">
      <c r="B40" s="4">
        <v>35</v>
      </c>
      <c r="M40" t="str">
        <f>CONCATENATE(Tabla382[[#This Row],[DIA DE NACIMIENTO]],"/",Tabla382[[#This Row],[MES DE NACIMIENTO]],"/",Tabla382[[#This Row],[AÑO DE NACIMIENTO]])</f>
        <v>//</v>
      </c>
      <c r="N40" t="e">
        <f>DATEDIF(Tabla382[[#This Row],[NACIMIENTO]],"01/07/2024","Y")</f>
        <v>#VALUE!</v>
      </c>
      <c r="O40" t="e">
        <f>IF(Tabla382[[#This Row],[EDAD]]=4,"MINI 4 años",
    IF(Tabla382[[#This Row],[EDAD]]=5,"MINI 5 años",
        IF(Tabla382[[#This Row],[EDAD]]=6,"MINI 6 años",
            IF(Tabla382[[#This Row],[EDAD]]=7,"MINI 7 años",
                IF(Tabla382[[#This Row],[EDAD]]=8,"MINI 8 años",
                    IF(Tabla382[[#This Row],[EDAD]]=9,"MINI 9 años",
                        IF(Tabla382[[#This Row],[EDAD]]=10,"MINI 10 años",
                            IF(Tabla382[[#This Row],[EDAD]]=11,"PREINFANTIL 11 años",
                                IF(Tabla382[[#This Row],[EDAD]]=12,"INFANTIL 12 años",
                                    IF(Tabla382[[#This Row],[EDAD]]=13,"JUNIOR 13 años",
                                        IF(Tabla382[[#This Row],[EDAD]]=14,"PREJUVENIL 14 años",
                                            IF(OR(Tabla382[[#This Row],[EDAD]]=15, Tabla382[[#This Row],[EDAD]]=16, Tabla382[[#This Row],[EDAD]]=17),"JUVENIL 15-17 años",
                                                IF(Tabla382[[#This Row],[EDAD]]&gt;=18,"MAYORES MASTER 18+ años","Fuera de rango")
                                            )
                                        )
                                    )
                                )
                            )
                        )
                    )
                )
            )
        )
    )
)</f>
        <v>#VALUE!</v>
      </c>
      <c r="P40" s="5" cm="1">
        <f t="array" ref="P40">Tabla693[CLUB/ESCUELA]</f>
        <v>0</v>
      </c>
      <c r="Q40" s="5" cm="1">
        <f t="array" ref="Q40">Tabla693[MUNICIPIO]</f>
        <v>0</v>
      </c>
    </row>
    <row r="41" spans="2:17" x14ac:dyDescent="0.3">
      <c r="B41" s="4">
        <v>36</v>
      </c>
      <c r="M41" t="str">
        <f>CONCATENATE(Tabla382[[#This Row],[DIA DE NACIMIENTO]],"/",Tabla382[[#This Row],[MES DE NACIMIENTO]],"/",Tabla382[[#This Row],[AÑO DE NACIMIENTO]])</f>
        <v>//</v>
      </c>
      <c r="N41" t="e">
        <f>DATEDIF(Tabla382[[#This Row],[NACIMIENTO]],"01/07/2024","Y")</f>
        <v>#VALUE!</v>
      </c>
      <c r="O41" t="e">
        <f>IF(Tabla382[[#This Row],[EDAD]]=4,"MINI 4 años",
    IF(Tabla382[[#This Row],[EDAD]]=5,"MINI 5 años",
        IF(Tabla382[[#This Row],[EDAD]]=6,"MINI 6 años",
            IF(Tabla382[[#This Row],[EDAD]]=7,"MINI 7 años",
                IF(Tabla382[[#This Row],[EDAD]]=8,"MINI 8 años",
                    IF(Tabla382[[#This Row],[EDAD]]=9,"MINI 9 años",
                        IF(Tabla382[[#This Row],[EDAD]]=10,"MINI 10 años",
                            IF(Tabla382[[#This Row],[EDAD]]=11,"PREINFANTIL 11 años",
                                IF(Tabla382[[#This Row],[EDAD]]=12,"INFANTIL 12 años",
                                    IF(Tabla382[[#This Row],[EDAD]]=13,"JUNIOR 13 años",
                                        IF(Tabla382[[#This Row],[EDAD]]=14,"PREJUVENIL 14 años",
                                            IF(OR(Tabla382[[#This Row],[EDAD]]=15, Tabla382[[#This Row],[EDAD]]=16, Tabla382[[#This Row],[EDAD]]=17),"JUVENIL 15-17 años",
                                                IF(Tabla382[[#This Row],[EDAD]]&gt;=18,"MAYORES MASTER 18+ años","Fuera de rango")
                                            )
                                        )
                                    )
                                )
                            )
                        )
                    )
                )
            )
        )
    )
)</f>
        <v>#VALUE!</v>
      </c>
      <c r="P41" s="5" cm="1">
        <f t="array" ref="P41">Tabla693[CLUB/ESCUELA]</f>
        <v>0</v>
      </c>
      <c r="Q41" s="5" cm="1">
        <f t="array" ref="Q41">Tabla693[MUNICIPIO]</f>
        <v>0</v>
      </c>
    </row>
    <row r="42" spans="2:17" x14ac:dyDescent="0.3">
      <c r="B42" s="4">
        <v>37</v>
      </c>
      <c r="M42" t="str">
        <f>CONCATENATE(Tabla382[[#This Row],[DIA DE NACIMIENTO]],"/",Tabla382[[#This Row],[MES DE NACIMIENTO]],"/",Tabla382[[#This Row],[AÑO DE NACIMIENTO]])</f>
        <v>//</v>
      </c>
      <c r="N42" t="e">
        <f>DATEDIF(Tabla382[[#This Row],[NACIMIENTO]],"01/07/2024","Y")</f>
        <v>#VALUE!</v>
      </c>
      <c r="O42" t="e">
        <f>IF(Tabla382[[#This Row],[EDAD]]=4,"MINI 4 años",
    IF(Tabla382[[#This Row],[EDAD]]=5,"MINI 5 años",
        IF(Tabla382[[#This Row],[EDAD]]=6,"MINI 6 años",
            IF(Tabla382[[#This Row],[EDAD]]=7,"MINI 7 años",
                IF(Tabla382[[#This Row],[EDAD]]=8,"MINI 8 años",
                    IF(Tabla382[[#This Row],[EDAD]]=9,"MINI 9 años",
                        IF(Tabla382[[#This Row],[EDAD]]=10,"MINI 10 años",
                            IF(Tabla382[[#This Row],[EDAD]]=11,"PREINFANTIL 11 años",
                                IF(Tabla382[[#This Row],[EDAD]]=12,"INFANTIL 12 años",
                                    IF(Tabla382[[#This Row],[EDAD]]=13,"JUNIOR 13 años",
                                        IF(Tabla382[[#This Row],[EDAD]]=14,"PREJUVENIL 14 años",
                                            IF(OR(Tabla382[[#This Row],[EDAD]]=15, Tabla382[[#This Row],[EDAD]]=16, Tabla382[[#This Row],[EDAD]]=17),"JUVENIL 15-17 años",
                                                IF(Tabla382[[#This Row],[EDAD]]&gt;=18,"MAYORES MASTER 18+ años","Fuera de rango")
                                            )
                                        )
                                    )
                                )
                            )
                        )
                    )
                )
            )
        )
    )
)</f>
        <v>#VALUE!</v>
      </c>
      <c r="P42" s="5" cm="1">
        <f t="array" ref="P42">Tabla693[CLUB/ESCUELA]</f>
        <v>0</v>
      </c>
      <c r="Q42" s="5" cm="1">
        <f t="array" ref="Q42">Tabla693[MUNICIPIO]</f>
        <v>0</v>
      </c>
    </row>
    <row r="43" spans="2:17" x14ac:dyDescent="0.3">
      <c r="B43" s="4">
        <v>38</v>
      </c>
      <c r="M43" t="str">
        <f>CONCATENATE(Tabla382[[#This Row],[DIA DE NACIMIENTO]],"/",Tabla382[[#This Row],[MES DE NACIMIENTO]],"/",Tabla382[[#This Row],[AÑO DE NACIMIENTO]])</f>
        <v>//</v>
      </c>
      <c r="N43" t="e">
        <f>DATEDIF(Tabla382[[#This Row],[NACIMIENTO]],"01/07/2024","Y")</f>
        <v>#VALUE!</v>
      </c>
      <c r="O43" t="e">
        <f>IF(Tabla382[[#This Row],[EDAD]]=4,"MINI 4 años",
    IF(Tabla382[[#This Row],[EDAD]]=5,"MINI 5 años",
        IF(Tabla382[[#This Row],[EDAD]]=6,"MINI 6 años",
            IF(Tabla382[[#This Row],[EDAD]]=7,"MINI 7 años",
                IF(Tabla382[[#This Row],[EDAD]]=8,"MINI 8 años",
                    IF(Tabla382[[#This Row],[EDAD]]=9,"MINI 9 años",
                        IF(Tabla382[[#This Row],[EDAD]]=10,"MINI 10 años",
                            IF(Tabla382[[#This Row],[EDAD]]=11,"PREINFANTIL 11 años",
                                IF(Tabla382[[#This Row],[EDAD]]=12,"INFANTIL 12 años",
                                    IF(Tabla382[[#This Row],[EDAD]]=13,"JUNIOR 13 años",
                                        IF(Tabla382[[#This Row],[EDAD]]=14,"PREJUVENIL 14 años",
                                            IF(OR(Tabla382[[#This Row],[EDAD]]=15, Tabla382[[#This Row],[EDAD]]=16, Tabla382[[#This Row],[EDAD]]=17),"JUVENIL 15-17 años",
                                                IF(Tabla382[[#This Row],[EDAD]]&gt;=18,"MAYORES MASTER 18+ años","Fuera de rango")
                                            )
                                        )
                                    )
                                )
                            )
                        )
                    )
                )
            )
        )
    )
)</f>
        <v>#VALUE!</v>
      </c>
      <c r="P43" s="5" cm="1">
        <f t="array" ref="P43">Tabla693[CLUB/ESCUELA]</f>
        <v>0</v>
      </c>
      <c r="Q43" s="5" cm="1">
        <f t="array" ref="Q43">Tabla693[MUNICIPIO]</f>
        <v>0</v>
      </c>
    </row>
    <row r="44" spans="2:17" x14ac:dyDescent="0.3">
      <c r="B44" s="4">
        <v>39</v>
      </c>
      <c r="M44" t="str">
        <f>CONCATENATE(Tabla382[[#This Row],[DIA DE NACIMIENTO]],"/",Tabla382[[#This Row],[MES DE NACIMIENTO]],"/",Tabla382[[#This Row],[AÑO DE NACIMIENTO]])</f>
        <v>//</v>
      </c>
      <c r="N44" t="e">
        <f>DATEDIF(Tabla382[[#This Row],[NACIMIENTO]],"01/07/2024","Y")</f>
        <v>#VALUE!</v>
      </c>
      <c r="O44" t="e">
        <f>IF(Tabla382[[#This Row],[EDAD]]=4,"MINI 4 años",
    IF(Tabla382[[#This Row],[EDAD]]=5,"MINI 5 años",
        IF(Tabla382[[#This Row],[EDAD]]=6,"MINI 6 años",
            IF(Tabla382[[#This Row],[EDAD]]=7,"MINI 7 años",
                IF(Tabla382[[#This Row],[EDAD]]=8,"MINI 8 años",
                    IF(Tabla382[[#This Row],[EDAD]]=9,"MINI 9 años",
                        IF(Tabla382[[#This Row],[EDAD]]=10,"MINI 10 años",
                            IF(Tabla382[[#This Row],[EDAD]]=11,"PREINFANTIL 11 años",
                                IF(Tabla382[[#This Row],[EDAD]]=12,"INFANTIL 12 años",
                                    IF(Tabla382[[#This Row],[EDAD]]=13,"JUNIOR 13 años",
                                        IF(Tabla382[[#This Row],[EDAD]]=14,"PREJUVENIL 14 años",
                                            IF(OR(Tabla382[[#This Row],[EDAD]]=15, Tabla382[[#This Row],[EDAD]]=16, Tabla382[[#This Row],[EDAD]]=17),"JUVENIL 15-17 años",
                                                IF(Tabla382[[#This Row],[EDAD]]&gt;=18,"MAYORES MASTER 18+ años","Fuera de rango")
                                            )
                                        )
                                    )
                                )
                            )
                        )
                    )
                )
            )
        )
    )
)</f>
        <v>#VALUE!</v>
      </c>
      <c r="P44" s="5" cm="1">
        <f t="array" ref="P44">Tabla693[CLUB/ESCUELA]</f>
        <v>0</v>
      </c>
      <c r="Q44" s="5" cm="1">
        <f t="array" ref="Q44">Tabla693[MUNICIPIO]</f>
        <v>0</v>
      </c>
    </row>
    <row r="45" spans="2:17" x14ac:dyDescent="0.3">
      <c r="B45" s="4">
        <v>40</v>
      </c>
      <c r="M45" t="str">
        <f>CONCATENATE(Tabla382[[#This Row],[DIA DE NACIMIENTO]],"/",Tabla382[[#This Row],[MES DE NACIMIENTO]],"/",Tabla382[[#This Row],[AÑO DE NACIMIENTO]])</f>
        <v>//</v>
      </c>
      <c r="N45" t="e">
        <f>DATEDIF(Tabla382[[#This Row],[NACIMIENTO]],"01/07/2024","Y")</f>
        <v>#VALUE!</v>
      </c>
      <c r="O45" t="e">
        <f>IF(Tabla382[[#This Row],[EDAD]]=4,"MINI 4 años",
    IF(Tabla382[[#This Row],[EDAD]]=5,"MINI 5 años",
        IF(Tabla382[[#This Row],[EDAD]]=6,"MINI 6 años",
            IF(Tabla382[[#This Row],[EDAD]]=7,"MINI 7 años",
                IF(Tabla382[[#This Row],[EDAD]]=8,"MINI 8 años",
                    IF(Tabla382[[#This Row],[EDAD]]=9,"MINI 9 años",
                        IF(Tabla382[[#This Row],[EDAD]]=10,"MINI 10 años",
                            IF(Tabla382[[#This Row],[EDAD]]=11,"PREINFANTIL 11 años",
                                IF(Tabla382[[#This Row],[EDAD]]=12,"INFANTIL 12 años",
                                    IF(Tabla382[[#This Row],[EDAD]]=13,"JUNIOR 13 años",
                                        IF(Tabla382[[#This Row],[EDAD]]=14,"PREJUVENIL 14 años",
                                            IF(OR(Tabla382[[#This Row],[EDAD]]=15, Tabla382[[#This Row],[EDAD]]=16, Tabla382[[#This Row],[EDAD]]=17),"JUVENIL 15-17 años",
                                                IF(Tabla382[[#This Row],[EDAD]]&gt;=18,"MAYORES MASTER 18+ años","Fuera de rango")
                                            )
                                        )
                                    )
                                )
                            )
                        )
                    )
                )
            )
        )
    )
)</f>
        <v>#VALUE!</v>
      </c>
      <c r="P45" s="5" cm="1">
        <f t="array" ref="P45">Tabla693[CLUB/ESCUELA]</f>
        <v>0</v>
      </c>
      <c r="Q45" s="5" cm="1">
        <f t="array" ref="Q45">Tabla693[MUNICIPIO]</f>
        <v>0</v>
      </c>
    </row>
    <row r="46" spans="2:17" x14ac:dyDescent="0.3">
      <c r="B46" s="4">
        <v>41</v>
      </c>
      <c r="M46" t="str">
        <f>CONCATENATE(Tabla382[[#This Row],[DIA DE NACIMIENTO]],"/",Tabla382[[#This Row],[MES DE NACIMIENTO]],"/",Tabla382[[#This Row],[AÑO DE NACIMIENTO]])</f>
        <v>//</v>
      </c>
      <c r="N46" t="e">
        <f>DATEDIF(Tabla382[[#This Row],[NACIMIENTO]],"01/07/2024","Y")</f>
        <v>#VALUE!</v>
      </c>
      <c r="O46" t="e">
        <f>IF(Tabla382[[#This Row],[EDAD]]=4,"MINI 4 años",
    IF(Tabla382[[#This Row],[EDAD]]=5,"MINI 5 años",
        IF(Tabla382[[#This Row],[EDAD]]=6,"MINI 6 años",
            IF(Tabla382[[#This Row],[EDAD]]=7,"MINI 7 años",
                IF(Tabla382[[#This Row],[EDAD]]=8,"MINI 8 años",
                    IF(Tabla382[[#This Row],[EDAD]]=9,"MINI 9 años",
                        IF(Tabla382[[#This Row],[EDAD]]=10,"MINI 10 años",
                            IF(Tabla382[[#This Row],[EDAD]]=11,"PREINFANTIL 11 años",
                                IF(Tabla382[[#This Row],[EDAD]]=12,"INFANTIL 12 años",
                                    IF(Tabla382[[#This Row],[EDAD]]=13,"JUNIOR 13 años",
                                        IF(Tabla382[[#This Row],[EDAD]]=14,"PREJUVENIL 14 años",
                                            IF(OR(Tabla382[[#This Row],[EDAD]]=15, Tabla382[[#This Row],[EDAD]]=16, Tabla382[[#This Row],[EDAD]]=17),"JUVENIL 15-17 años",
                                                IF(Tabla382[[#This Row],[EDAD]]&gt;=18,"MAYORES MASTER 18+ años","Fuera de rango")
                                            )
                                        )
                                    )
                                )
                            )
                        )
                    )
                )
            )
        )
    )
)</f>
        <v>#VALUE!</v>
      </c>
      <c r="P46" s="5" cm="1">
        <f t="array" ref="P46">Tabla693[CLUB/ESCUELA]</f>
        <v>0</v>
      </c>
      <c r="Q46" s="5" cm="1">
        <f t="array" ref="Q46">Tabla693[MUNICIPIO]</f>
        <v>0</v>
      </c>
    </row>
    <row r="47" spans="2:17" x14ac:dyDescent="0.3">
      <c r="B47" s="4">
        <v>42</v>
      </c>
      <c r="M47" t="str">
        <f>CONCATENATE(Tabla382[[#This Row],[DIA DE NACIMIENTO]],"/",Tabla382[[#This Row],[MES DE NACIMIENTO]],"/",Tabla382[[#This Row],[AÑO DE NACIMIENTO]])</f>
        <v>//</v>
      </c>
      <c r="N47" t="e">
        <f>DATEDIF(Tabla382[[#This Row],[NACIMIENTO]],"01/07/2024","Y")</f>
        <v>#VALUE!</v>
      </c>
      <c r="O47" t="e">
        <f>IF(Tabla382[[#This Row],[EDAD]]=4,"MINI 4 años",
    IF(Tabla382[[#This Row],[EDAD]]=5,"MINI 5 años",
        IF(Tabla382[[#This Row],[EDAD]]=6,"MINI 6 años",
            IF(Tabla382[[#This Row],[EDAD]]=7,"MINI 7 años",
                IF(Tabla382[[#This Row],[EDAD]]=8,"MINI 8 años",
                    IF(Tabla382[[#This Row],[EDAD]]=9,"MINI 9 años",
                        IF(Tabla382[[#This Row],[EDAD]]=10,"MINI 10 años",
                            IF(Tabla382[[#This Row],[EDAD]]=11,"PREINFANTIL 11 años",
                                IF(Tabla382[[#This Row],[EDAD]]=12,"INFANTIL 12 años",
                                    IF(Tabla382[[#This Row],[EDAD]]=13,"JUNIOR 13 años",
                                        IF(Tabla382[[#This Row],[EDAD]]=14,"PREJUVENIL 14 años",
                                            IF(OR(Tabla382[[#This Row],[EDAD]]=15, Tabla382[[#This Row],[EDAD]]=16, Tabla382[[#This Row],[EDAD]]=17),"JUVENIL 15-17 años",
                                                IF(Tabla382[[#This Row],[EDAD]]&gt;=18,"MAYORES MASTER 18+ años","Fuera de rango")
                                            )
                                        )
                                    )
                                )
                            )
                        )
                    )
                )
            )
        )
    )
)</f>
        <v>#VALUE!</v>
      </c>
      <c r="P47" s="5" cm="1">
        <f t="array" ref="P47">Tabla693[CLUB/ESCUELA]</f>
        <v>0</v>
      </c>
      <c r="Q47" s="5" cm="1">
        <f t="array" ref="Q47">Tabla693[MUNICIPIO]</f>
        <v>0</v>
      </c>
    </row>
    <row r="48" spans="2:17" x14ac:dyDescent="0.3">
      <c r="B48" s="4">
        <v>43</v>
      </c>
      <c r="M48" t="str">
        <f>CONCATENATE(Tabla382[[#This Row],[DIA DE NACIMIENTO]],"/",Tabla382[[#This Row],[MES DE NACIMIENTO]],"/",Tabla382[[#This Row],[AÑO DE NACIMIENTO]])</f>
        <v>//</v>
      </c>
      <c r="N48" t="e">
        <f>DATEDIF(Tabla382[[#This Row],[NACIMIENTO]],"01/07/2024","Y")</f>
        <v>#VALUE!</v>
      </c>
      <c r="O48" t="e">
        <f>IF(Tabla382[[#This Row],[EDAD]]=4,"MINI 4 años",
    IF(Tabla382[[#This Row],[EDAD]]=5,"MINI 5 años",
        IF(Tabla382[[#This Row],[EDAD]]=6,"MINI 6 años",
            IF(Tabla382[[#This Row],[EDAD]]=7,"MINI 7 años",
                IF(Tabla382[[#This Row],[EDAD]]=8,"MINI 8 años",
                    IF(Tabla382[[#This Row],[EDAD]]=9,"MINI 9 años",
                        IF(Tabla382[[#This Row],[EDAD]]=10,"MINI 10 años",
                            IF(Tabla382[[#This Row],[EDAD]]=11,"PREINFANTIL 11 años",
                                IF(Tabla382[[#This Row],[EDAD]]=12,"INFANTIL 12 años",
                                    IF(Tabla382[[#This Row],[EDAD]]=13,"JUNIOR 13 años",
                                        IF(Tabla382[[#This Row],[EDAD]]=14,"PREJUVENIL 14 años",
                                            IF(OR(Tabla382[[#This Row],[EDAD]]=15, Tabla382[[#This Row],[EDAD]]=16, Tabla382[[#This Row],[EDAD]]=17),"JUVENIL 15-17 años",
                                                IF(Tabla382[[#This Row],[EDAD]]&gt;=18,"MAYORES MASTER 18+ años","Fuera de rango")
                                            )
                                        )
                                    )
                                )
                            )
                        )
                    )
                )
            )
        )
    )
)</f>
        <v>#VALUE!</v>
      </c>
      <c r="P48" s="5" cm="1">
        <f t="array" ref="P48">Tabla693[CLUB/ESCUELA]</f>
        <v>0</v>
      </c>
      <c r="Q48" s="5" cm="1">
        <f t="array" ref="Q48">Tabla693[MUNICIPIO]</f>
        <v>0</v>
      </c>
    </row>
    <row r="49" spans="2:17" x14ac:dyDescent="0.3">
      <c r="B49" s="4">
        <v>44</v>
      </c>
      <c r="M49" t="str">
        <f>CONCATENATE(Tabla382[[#This Row],[DIA DE NACIMIENTO]],"/",Tabla382[[#This Row],[MES DE NACIMIENTO]],"/",Tabla382[[#This Row],[AÑO DE NACIMIENTO]])</f>
        <v>//</v>
      </c>
      <c r="N49" t="e">
        <f>DATEDIF(Tabla382[[#This Row],[NACIMIENTO]],"01/07/2024","Y")</f>
        <v>#VALUE!</v>
      </c>
      <c r="O49" t="e">
        <f>IF(Tabla382[[#This Row],[EDAD]]=4,"MINI 4 años",
    IF(Tabla382[[#This Row],[EDAD]]=5,"MINI 5 años",
        IF(Tabla382[[#This Row],[EDAD]]=6,"MINI 6 años",
            IF(Tabla382[[#This Row],[EDAD]]=7,"MINI 7 años",
                IF(Tabla382[[#This Row],[EDAD]]=8,"MINI 8 años",
                    IF(Tabla382[[#This Row],[EDAD]]=9,"MINI 9 años",
                        IF(Tabla382[[#This Row],[EDAD]]=10,"MINI 10 años",
                            IF(Tabla382[[#This Row],[EDAD]]=11,"PREINFANTIL 11 años",
                                IF(Tabla382[[#This Row],[EDAD]]=12,"INFANTIL 12 años",
                                    IF(Tabla382[[#This Row],[EDAD]]=13,"JUNIOR 13 años",
                                        IF(Tabla382[[#This Row],[EDAD]]=14,"PREJUVENIL 14 años",
                                            IF(OR(Tabla382[[#This Row],[EDAD]]=15, Tabla382[[#This Row],[EDAD]]=16, Tabla382[[#This Row],[EDAD]]=17),"JUVENIL 15-17 años",
                                                IF(Tabla382[[#This Row],[EDAD]]&gt;=18,"MAYORES MASTER 18+ años","Fuera de rango")
                                            )
                                        )
                                    )
                                )
                            )
                        )
                    )
                )
            )
        )
    )
)</f>
        <v>#VALUE!</v>
      </c>
      <c r="P49" s="5" cm="1">
        <f t="array" ref="P49">Tabla693[CLUB/ESCUELA]</f>
        <v>0</v>
      </c>
      <c r="Q49" s="5" cm="1">
        <f t="array" ref="Q49">Tabla693[MUNICIPIO]</f>
        <v>0</v>
      </c>
    </row>
    <row r="50" spans="2:17" x14ac:dyDescent="0.3">
      <c r="B50" s="4">
        <v>45</v>
      </c>
      <c r="M50" t="str">
        <f>CONCATENATE(Tabla382[[#This Row],[DIA DE NACIMIENTO]],"/",Tabla382[[#This Row],[MES DE NACIMIENTO]],"/",Tabla382[[#This Row],[AÑO DE NACIMIENTO]])</f>
        <v>//</v>
      </c>
      <c r="N50" t="e">
        <f>DATEDIF(Tabla382[[#This Row],[NACIMIENTO]],"01/07/2024","Y")</f>
        <v>#VALUE!</v>
      </c>
      <c r="O50" t="e">
        <f>IF(Tabla382[[#This Row],[EDAD]]=4,"MINI 4 años",
    IF(Tabla382[[#This Row],[EDAD]]=5,"MINI 5 años",
        IF(Tabla382[[#This Row],[EDAD]]=6,"MINI 6 años",
            IF(Tabla382[[#This Row],[EDAD]]=7,"MINI 7 años",
                IF(Tabla382[[#This Row],[EDAD]]=8,"MINI 8 años",
                    IF(Tabla382[[#This Row],[EDAD]]=9,"MINI 9 años",
                        IF(Tabla382[[#This Row],[EDAD]]=10,"MINI 10 años",
                            IF(Tabla382[[#This Row],[EDAD]]=11,"PREINFANTIL 11 años",
                                IF(Tabla382[[#This Row],[EDAD]]=12,"INFANTIL 12 años",
                                    IF(Tabla382[[#This Row],[EDAD]]=13,"JUNIOR 13 años",
                                        IF(Tabla382[[#This Row],[EDAD]]=14,"PREJUVENIL 14 años",
                                            IF(OR(Tabla382[[#This Row],[EDAD]]=15, Tabla382[[#This Row],[EDAD]]=16, Tabla382[[#This Row],[EDAD]]=17),"JUVENIL 15-17 años",
                                                IF(Tabla382[[#This Row],[EDAD]]&gt;=18,"MAYORES MASTER 18+ años","Fuera de rango")
                                            )
                                        )
                                    )
                                )
                            )
                        )
                    )
                )
            )
        )
    )
)</f>
        <v>#VALUE!</v>
      </c>
      <c r="P50" s="5" cm="1">
        <f t="array" ref="P50">Tabla693[CLUB/ESCUELA]</f>
        <v>0</v>
      </c>
      <c r="Q50" s="5" cm="1">
        <f t="array" ref="Q50">Tabla693[MUNICIPIO]</f>
        <v>0</v>
      </c>
    </row>
    <row r="51" spans="2:17" x14ac:dyDescent="0.3">
      <c r="B51" s="4">
        <v>46</v>
      </c>
      <c r="M51" t="str">
        <f>CONCATENATE(Tabla382[[#This Row],[DIA DE NACIMIENTO]],"/",Tabla382[[#This Row],[MES DE NACIMIENTO]],"/",Tabla382[[#This Row],[AÑO DE NACIMIENTO]])</f>
        <v>//</v>
      </c>
      <c r="N51" t="e">
        <f>DATEDIF(Tabla382[[#This Row],[NACIMIENTO]],"01/07/2024","Y")</f>
        <v>#VALUE!</v>
      </c>
      <c r="O51" t="e">
        <f>IF(Tabla382[[#This Row],[EDAD]]=4,"MINI 4 años",
    IF(Tabla382[[#This Row],[EDAD]]=5,"MINI 5 años",
        IF(Tabla382[[#This Row],[EDAD]]=6,"MINI 6 años",
            IF(Tabla382[[#This Row],[EDAD]]=7,"MINI 7 años",
                IF(Tabla382[[#This Row],[EDAD]]=8,"MINI 8 años",
                    IF(Tabla382[[#This Row],[EDAD]]=9,"MINI 9 años",
                        IF(Tabla382[[#This Row],[EDAD]]=10,"MINI 10 años",
                            IF(Tabla382[[#This Row],[EDAD]]=11,"PREINFANTIL 11 años",
                                IF(Tabla382[[#This Row],[EDAD]]=12,"INFANTIL 12 años",
                                    IF(Tabla382[[#This Row],[EDAD]]=13,"JUNIOR 13 años",
                                        IF(Tabla382[[#This Row],[EDAD]]=14,"PREJUVENIL 14 años",
                                            IF(OR(Tabla382[[#This Row],[EDAD]]=15, Tabla382[[#This Row],[EDAD]]=16, Tabla382[[#This Row],[EDAD]]=17),"JUVENIL 15-17 años",
                                                IF(Tabla382[[#This Row],[EDAD]]&gt;=18,"MAYORES MASTER 18+ años","Fuera de rango")
                                            )
                                        )
                                    )
                                )
                            )
                        )
                    )
                )
            )
        )
    )
)</f>
        <v>#VALUE!</v>
      </c>
      <c r="P51" s="5" cm="1">
        <f t="array" ref="P51">Tabla693[CLUB/ESCUELA]</f>
        <v>0</v>
      </c>
      <c r="Q51" s="5" cm="1">
        <f t="array" ref="Q51">Tabla693[MUNICIPIO]</f>
        <v>0</v>
      </c>
    </row>
    <row r="52" spans="2:17" x14ac:dyDescent="0.3">
      <c r="B52" s="4">
        <v>47</v>
      </c>
      <c r="M52" t="str">
        <f>CONCATENATE(Tabla382[[#This Row],[DIA DE NACIMIENTO]],"/",Tabla382[[#This Row],[MES DE NACIMIENTO]],"/",Tabla382[[#This Row],[AÑO DE NACIMIENTO]])</f>
        <v>//</v>
      </c>
      <c r="N52" t="e">
        <f>DATEDIF(Tabla382[[#This Row],[NACIMIENTO]],"01/07/2024","Y")</f>
        <v>#VALUE!</v>
      </c>
      <c r="O52" t="e">
        <f>IF(Tabla382[[#This Row],[EDAD]]=4,"MINI 4 años",
    IF(Tabla382[[#This Row],[EDAD]]=5,"MINI 5 años",
        IF(Tabla382[[#This Row],[EDAD]]=6,"MINI 6 años",
            IF(Tabla382[[#This Row],[EDAD]]=7,"MINI 7 años",
                IF(Tabla382[[#This Row],[EDAD]]=8,"MINI 8 años",
                    IF(Tabla382[[#This Row],[EDAD]]=9,"MINI 9 años",
                        IF(Tabla382[[#This Row],[EDAD]]=10,"MINI 10 años",
                            IF(Tabla382[[#This Row],[EDAD]]=11,"PREINFANTIL 11 años",
                                IF(Tabla382[[#This Row],[EDAD]]=12,"INFANTIL 12 años",
                                    IF(Tabla382[[#This Row],[EDAD]]=13,"JUNIOR 13 años",
                                        IF(Tabla382[[#This Row],[EDAD]]=14,"PREJUVENIL 14 años",
                                            IF(OR(Tabla382[[#This Row],[EDAD]]=15, Tabla382[[#This Row],[EDAD]]=16, Tabla382[[#This Row],[EDAD]]=17),"JUVENIL 15-17 años",
                                                IF(Tabla382[[#This Row],[EDAD]]&gt;=18,"MAYORES MASTER 18+ años","Fuera de rango")
                                            )
                                        )
                                    )
                                )
                            )
                        )
                    )
                )
            )
        )
    )
)</f>
        <v>#VALUE!</v>
      </c>
      <c r="P52" s="5" cm="1">
        <f t="array" ref="P52">Tabla693[CLUB/ESCUELA]</f>
        <v>0</v>
      </c>
      <c r="Q52" s="5" cm="1">
        <f t="array" ref="Q52">Tabla693[MUNICIPIO]</f>
        <v>0</v>
      </c>
    </row>
    <row r="53" spans="2:17" x14ac:dyDescent="0.3">
      <c r="B53" s="4">
        <v>48</v>
      </c>
      <c r="M53" t="str">
        <f>CONCATENATE(Tabla382[[#This Row],[DIA DE NACIMIENTO]],"/",Tabla382[[#This Row],[MES DE NACIMIENTO]],"/",Tabla382[[#This Row],[AÑO DE NACIMIENTO]])</f>
        <v>//</v>
      </c>
      <c r="N53" t="e">
        <f>DATEDIF(Tabla382[[#This Row],[NACIMIENTO]],"01/07/2024","Y")</f>
        <v>#VALUE!</v>
      </c>
      <c r="O53" t="e">
        <f>IF(Tabla382[[#This Row],[EDAD]]=4,"MINI 4 años",
    IF(Tabla382[[#This Row],[EDAD]]=5,"MINI 5 años",
        IF(Tabla382[[#This Row],[EDAD]]=6,"MINI 6 años",
            IF(Tabla382[[#This Row],[EDAD]]=7,"MINI 7 años",
                IF(Tabla382[[#This Row],[EDAD]]=8,"MINI 8 años",
                    IF(Tabla382[[#This Row],[EDAD]]=9,"MINI 9 años",
                        IF(Tabla382[[#This Row],[EDAD]]=10,"MINI 10 años",
                            IF(Tabla382[[#This Row],[EDAD]]=11,"PREINFANTIL 11 años",
                                IF(Tabla382[[#This Row],[EDAD]]=12,"INFANTIL 12 años",
                                    IF(Tabla382[[#This Row],[EDAD]]=13,"JUNIOR 13 años",
                                        IF(Tabla382[[#This Row],[EDAD]]=14,"PREJUVENIL 14 años",
                                            IF(OR(Tabla382[[#This Row],[EDAD]]=15, Tabla382[[#This Row],[EDAD]]=16, Tabla382[[#This Row],[EDAD]]=17),"JUVENIL 15-17 años",
                                                IF(Tabla382[[#This Row],[EDAD]]&gt;=18,"MAYORES MASTER 18+ años","Fuera de rango")
                                            )
                                        )
                                    )
                                )
                            )
                        )
                    )
                )
            )
        )
    )
)</f>
        <v>#VALUE!</v>
      </c>
      <c r="P53" s="5" cm="1">
        <f t="array" ref="P53">Tabla693[CLUB/ESCUELA]</f>
        <v>0</v>
      </c>
      <c r="Q53" s="5" cm="1">
        <f t="array" ref="Q53">Tabla693[MUNICIPIO]</f>
        <v>0</v>
      </c>
    </row>
    <row r="54" spans="2:17" x14ac:dyDescent="0.3">
      <c r="B54" s="4">
        <v>49</v>
      </c>
      <c r="M54" t="str">
        <f>CONCATENATE(Tabla382[[#This Row],[DIA DE NACIMIENTO]],"/",Tabla382[[#This Row],[MES DE NACIMIENTO]],"/",Tabla382[[#This Row],[AÑO DE NACIMIENTO]])</f>
        <v>//</v>
      </c>
      <c r="N54" t="e">
        <f>DATEDIF(Tabla382[[#This Row],[NACIMIENTO]],"01/07/2024","Y")</f>
        <v>#VALUE!</v>
      </c>
      <c r="O54" t="e">
        <f>IF(Tabla382[[#This Row],[EDAD]]=4,"MINI 4 años",
    IF(Tabla382[[#This Row],[EDAD]]=5,"MINI 5 años",
        IF(Tabla382[[#This Row],[EDAD]]=6,"MINI 6 años",
            IF(Tabla382[[#This Row],[EDAD]]=7,"MINI 7 años",
                IF(Tabla382[[#This Row],[EDAD]]=8,"MINI 8 años",
                    IF(Tabla382[[#This Row],[EDAD]]=9,"MINI 9 años",
                        IF(Tabla382[[#This Row],[EDAD]]=10,"MINI 10 años",
                            IF(Tabla382[[#This Row],[EDAD]]=11,"PREINFANTIL 11 años",
                                IF(Tabla382[[#This Row],[EDAD]]=12,"INFANTIL 12 años",
                                    IF(Tabla382[[#This Row],[EDAD]]=13,"JUNIOR 13 años",
                                        IF(Tabla382[[#This Row],[EDAD]]=14,"PREJUVENIL 14 años",
                                            IF(OR(Tabla382[[#This Row],[EDAD]]=15, Tabla382[[#This Row],[EDAD]]=16, Tabla382[[#This Row],[EDAD]]=17),"JUVENIL 15-17 años",
                                                IF(Tabla382[[#This Row],[EDAD]]&gt;=18,"MAYORES MASTER 18+ años","Fuera de rango")
                                            )
                                        )
                                    )
                                )
                            )
                        )
                    )
                )
            )
        )
    )
)</f>
        <v>#VALUE!</v>
      </c>
      <c r="P54" s="5" cm="1">
        <f t="array" ref="P54">Tabla693[CLUB/ESCUELA]</f>
        <v>0</v>
      </c>
      <c r="Q54" s="5" cm="1">
        <f t="array" ref="Q54">Tabla693[MUNICIPIO]</f>
        <v>0</v>
      </c>
    </row>
    <row r="55" spans="2:17" x14ac:dyDescent="0.3">
      <c r="B55" s="4">
        <v>50</v>
      </c>
      <c r="M55" t="str">
        <f>CONCATENATE(Tabla382[[#This Row],[DIA DE NACIMIENTO]],"/",Tabla382[[#This Row],[MES DE NACIMIENTO]],"/",Tabla382[[#This Row],[AÑO DE NACIMIENTO]])</f>
        <v>//</v>
      </c>
      <c r="N55" t="e">
        <f>DATEDIF(Tabla382[[#This Row],[NACIMIENTO]],"01/07/2024","Y")</f>
        <v>#VALUE!</v>
      </c>
      <c r="O55" t="e">
        <f>IF(Tabla382[[#This Row],[EDAD]]=4,"MINI 4 años",
    IF(Tabla382[[#This Row],[EDAD]]=5,"MINI 5 años",
        IF(Tabla382[[#This Row],[EDAD]]=6,"MINI 6 años",
            IF(Tabla382[[#This Row],[EDAD]]=7,"MINI 7 años",
                IF(Tabla382[[#This Row],[EDAD]]=8,"MINI 8 años",
                    IF(Tabla382[[#This Row],[EDAD]]=9,"MINI 9 años",
                        IF(Tabla382[[#This Row],[EDAD]]=10,"MINI 10 años",
                            IF(Tabla382[[#This Row],[EDAD]]=11,"PREINFANTIL 11 años",
                                IF(Tabla382[[#This Row],[EDAD]]=12,"INFANTIL 12 años",
                                    IF(Tabla382[[#This Row],[EDAD]]=13,"JUNIOR 13 años",
                                        IF(Tabla382[[#This Row],[EDAD]]=14,"PREJUVENIL 14 años",
                                            IF(OR(Tabla382[[#This Row],[EDAD]]=15, Tabla382[[#This Row],[EDAD]]=16, Tabla382[[#This Row],[EDAD]]=17),"JUVENIL 15-17 años",
                                                IF(Tabla382[[#This Row],[EDAD]]&gt;=18,"MAYORES MASTER 18+ años","Fuera de rango")
                                            )
                                        )
                                    )
                                )
                            )
                        )
                    )
                )
            )
        )
    )
)</f>
        <v>#VALUE!</v>
      </c>
      <c r="P55" s="5" cm="1">
        <f t="array" ref="P55">Tabla693[CLUB/ESCUELA]</f>
        <v>0</v>
      </c>
      <c r="Q55" s="5" cm="1">
        <f t="array" ref="Q55">Tabla693[MUNICIPIO]</f>
        <v>0</v>
      </c>
    </row>
    <row r="56" spans="2:17" x14ac:dyDescent="0.3">
      <c r="B56" s="4">
        <v>51</v>
      </c>
      <c r="M56" t="str">
        <f>CONCATENATE(Tabla382[[#This Row],[DIA DE NACIMIENTO]],"/",Tabla382[[#This Row],[MES DE NACIMIENTO]],"/",Tabla382[[#This Row],[AÑO DE NACIMIENTO]])</f>
        <v>//</v>
      </c>
      <c r="N56" t="e">
        <f>DATEDIF(Tabla382[[#This Row],[NACIMIENTO]],"01/07/2024","Y")</f>
        <v>#VALUE!</v>
      </c>
      <c r="O56" t="e">
        <f>IF(Tabla382[[#This Row],[EDAD]]=4,"MINI 4 años",
    IF(Tabla382[[#This Row],[EDAD]]=5,"MINI 5 años",
        IF(Tabla382[[#This Row],[EDAD]]=6,"MINI 6 años",
            IF(Tabla382[[#This Row],[EDAD]]=7,"MINI 7 años",
                IF(Tabla382[[#This Row],[EDAD]]=8,"MINI 8 años",
                    IF(Tabla382[[#This Row],[EDAD]]=9,"MINI 9 años",
                        IF(Tabla382[[#This Row],[EDAD]]=10,"MINI 10 años",
                            IF(Tabla382[[#This Row],[EDAD]]=11,"PREINFANTIL 11 años",
                                IF(Tabla382[[#This Row],[EDAD]]=12,"INFANTIL 12 años",
                                    IF(Tabla382[[#This Row],[EDAD]]=13,"JUNIOR 13 años",
                                        IF(Tabla382[[#This Row],[EDAD]]=14,"PREJUVENIL 14 años",
                                            IF(OR(Tabla382[[#This Row],[EDAD]]=15, Tabla382[[#This Row],[EDAD]]=16, Tabla382[[#This Row],[EDAD]]=17),"JUVENIL 15-17 años",
                                                IF(Tabla382[[#This Row],[EDAD]]&gt;=18,"MAYORES MASTER 18+ años","Fuera de rango")
                                            )
                                        )
                                    )
                                )
                            )
                        )
                    )
                )
            )
        )
    )
)</f>
        <v>#VALUE!</v>
      </c>
      <c r="P56" s="5" cm="1">
        <f t="array" ref="P56">Tabla693[CLUB/ESCUELA]</f>
        <v>0</v>
      </c>
      <c r="Q56" s="5" cm="1">
        <f t="array" ref="Q56">Tabla693[MUNICIPIO]</f>
        <v>0</v>
      </c>
    </row>
    <row r="57" spans="2:17" x14ac:dyDescent="0.3">
      <c r="C57" s="1">
        <f>SUBTOTAL(103,Tabla382[NOMBRE 1])</f>
        <v>0</v>
      </c>
      <c r="O57" s="1">
        <f>SUBTOTAL(103,Tabla382[CATGORIA])</f>
        <v>51</v>
      </c>
    </row>
  </sheetData>
  <sheetProtection algorithmName="SHA-512" hashValue="HeV0rDlw9GYtLxUgvTjjPcoF5efJazdGz6HeeqHwjyvoieUUH59pZ1SJlc0tPRoFQ/VEMoFxvbmoQ6VnBhW5Hw==" saltValue="a6K5Vipm36U8baVHxw5GEQ==" spinCount="100000" sheet="1" objects="1" scenarios="1"/>
  <dataValidations count="4">
    <dataValidation type="whole" allowBlank="1" showInputMessage="1" showErrorMessage="1" promptTitle="NUMERO" prompt="NUMERO SIN PUNTOS NI COMAS" sqref="H6:H56" xr:uid="{33F77DE9-C4F6-4C2A-9633-FE065BD6E695}">
      <formula1>1</formula1>
      <formula2>1E+23</formula2>
    </dataValidation>
    <dataValidation type="whole" allowBlank="1" showInputMessage="1" showErrorMessage="1" sqref="I6:I56" xr:uid="{0EE537C8-2B9C-4F73-8C25-387081051EC0}">
      <formula1>1</formula1>
      <formula2>31</formula2>
    </dataValidation>
    <dataValidation type="whole" allowBlank="1" showInputMessage="1" showErrorMessage="1" sqref="J6:J56" xr:uid="{CDA51635-F2A3-4C41-B4DB-69166F6D1E7E}">
      <formula1>1</formula1>
      <formula2>12</formula2>
    </dataValidation>
    <dataValidation type="whole" allowBlank="1" showInputMessage="1" showErrorMessage="1" sqref="K6:K56" xr:uid="{063E104C-6334-4CFC-A284-5F1E9B5BE08C}">
      <formula1>1975</formula1>
      <formula2>2021</formula2>
    </dataValidation>
  </dataValidations>
  <pageMargins left="0.7" right="0.7" top="0.75" bottom="0.75" header="0.3" footer="0.3"/>
  <tableParts count="2">
    <tablePart r:id="rId1"/>
    <tablePart r:id="rId2"/>
  </tableParts>
  <extLst>
    <ext xmlns:x14="http://schemas.microsoft.com/office/spreadsheetml/2009/9/main" uri="{CCE6A557-97BC-4b89-ADB6-D9C93CAAB3DF}">
      <x14:dataValidations xmlns:xm="http://schemas.microsoft.com/office/excel/2006/main" count="2">
        <x14:dataValidation type="list" allowBlank="1" showInputMessage="1" showErrorMessage="1" xr:uid="{7BD30D76-C952-4751-8023-02E5DB76378A}">
          <x14:formula1>
            <xm:f>Hoja4!$B$5:$B$6</xm:f>
          </x14:formula1>
          <xm:sqref>G6:G56</xm:sqref>
        </x14:dataValidation>
        <x14:dataValidation type="list" allowBlank="1" showInputMessage="1" showErrorMessage="1" xr:uid="{8EDD3408-574E-46B0-9D37-B77A8B707D4A}">
          <x14:formula1>
            <xm:f>Hoja4!$B$10:$B$11</xm:f>
          </x14:formula1>
          <xm:sqref>L6:L56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CB2489-FE9B-45DA-B8E6-A43E478E96F3}">
  <sheetPr codeName="Hoja4"/>
  <dimension ref="B2:B15"/>
  <sheetViews>
    <sheetView workbookViewId="0">
      <selection activeCell="B16" sqref="B16"/>
    </sheetView>
  </sheetViews>
  <sheetFormatPr baseColWidth="10" defaultRowHeight="14.4" x14ac:dyDescent="0.3"/>
  <cols>
    <col min="2" max="2" width="16.33203125" customWidth="1"/>
  </cols>
  <sheetData>
    <row r="2" spans="2:2" x14ac:dyDescent="0.3">
      <c r="B2" t="s">
        <v>10</v>
      </c>
    </row>
    <row r="3" spans="2:2" x14ac:dyDescent="0.3">
      <c r="B3" t="s">
        <v>11</v>
      </c>
    </row>
    <row r="4" spans="2:2" x14ac:dyDescent="0.3">
      <c r="B4" t="s">
        <v>12</v>
      </c>
    </row>
    <row r="5" spans="2:2" x14ac:dyDescent="0.3">
      <c r="B5" t="s">
        <v>13</v>
      </c>
    </row>
    <row r="6" spans="2:2" x14ac:dyDescent="0.3">
      <c r="B6" t="s">
        <v>14</v>
      </c>
    </row>
    <row r="7" spans="2:2" x14ac:dyDescent="0.3">
      <c r="B7" t="s">
        <v>15</v>
      </c>
    </row>
    <row r="8" spans="2:2" x14ac:dyDescent="0.3">
      <c r="B8" t="s">
        <v>16</v>
      </c>
    </row>
    <row r="9" spans="2:2" x14ac:dyDescent="0.3">
      <c r="B9" t="s">
        <v>17</v>
      </c>
    </row>
    <row r="10" spans="2:2" x14ac:dyDescent="0.3">
      <c r="B10" t="s">
        <v>22</v>
      </c>
    </row>
    <row r="11" spans="2:2" x14ac:dyDescent="0.3">
      <c r="B11" t="s">
        <v>23</v>
      </c>
    </row>
    <row r="12" spans="2:2" x14ac:dyDescent="0.3">
      <c r="B12" t="s">
        <v>15</v>
      </c>
    </row>
    <row r="13" spans="2:2" x14ac:dyDescent="0.3">
      <c r="B13" t="s">
        <v>31</v>
      </c>
    </row>
    <row r="14" spans="2:2" x14ac:dyDescent="0.3">
      <c r="B14" t="s">
        <v>43</v>
      </c>
    </row>
    <row r="15" spans="2:2" x14ac:dyDescent="0.3">
      <c r="B15" t="s">
        <v>44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PLANILLA UNICA</vt:lpstr>
      <vt:lpstr>BASE DE DATOS</vt:lpstr>
      <vt:lpstr>LIGADOS</vt:lpstr>
      <vt:lpstr>Hoja4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Carolina Espinosa Figueroa Espinosa Figueroa</dc:creator>
  <cp:lastModifiedBy>cristian espinosa</cp:lastModifiedBy>
  <dcterms:created xsi:type="dcterms:W3CDTF">2023-08-08T14:10:01Z</dcterms:created>
  <dcterms:modified xsi:type="dcterms:W3CDTF">2026-10-15T04:26:52Z</dcterms:modified>
</cp:coreProperties>
</file>